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4.27\uaf\PLANIFICACION Y DESARROLLO\Dirección de Planificación y Desarrollo\FMEPPP - Meta Física - Financiera\Informe T4 Meta Física-Financiera 2025\"/>
    </mc:Choice>
  </mc:AlternateContent>
  <xr:revisionPtr revIDLastSave="0" documentId="13_ncr:1_{CB20B6D3-7554-4E5C-B03E-C14B4480A0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Sheet1" sheetId="2" r:id="rId2"/>
  </sheets>
  <externalReferences>
    <externalReference r:id="rId3"/>
  </externalReferences>
  <definedNames>
    <definedName name="_xlnm.Print_Area" localSheetId="0">Hoja1!$A$1:$J$50</definedName>
    <definedName name="informe" localSheetId="0">Hoja1!$A$1:$J$50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I25" i="1"/>
  <c r="J30" i="1"/>
  <c r="J29" i="1"/>
  <c r="I29" i="1"/>
  <c r="I30" i="1"/>
  <c r="B49" i="1"/>
  <c r="B48" i="1"/>
  <c r="J11" i="2" l="1"/>
  <c r="I11" i="2"/>
  <c r="J10" i="2"/>
  <c r="I10" i="2"/>
  <c r="C16" i="1" l="1"/>
  <c r="C15" i="1"/>
  <c r="C14" i="1"/>
</calcChain>
</file>

<file path=xl/sharedStrings.xml><?xml version="1.0" encoding="utf-8"?>
<sst xmlns="http://schemas.openxmlformats.org/spreadsheetml/2006/main" count="123" uniqueCount="92">
  <si>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</si>
  <si>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</si>
  <si>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</si>
  <si>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</si>
  <si>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</si>
  <si>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</si>
  <si>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</si>
  <si>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</si>
  <si>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</si>
  <si>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</si>
  <si>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</si>
  <si>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</si>
  <si>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</si>
  <si>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</si>
  <si>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</si>
  <si>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</si>
  <si>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</si>
  <si>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</si>
  <si>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</si>
  <si>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</si>
  <si>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</si>
  <si>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</si>
  <si>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</si>
  <si>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</si>
  <si>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</si>
  <si>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</si>
  <si>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</si>
  <si>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</si>
  <si>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</si>
  <si>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</si>
  <si>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</si>
  <si>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</si>
  <si>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</si>
  <si>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</si>
  <si>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</si>
  <si>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</si>
  <si>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</si>
  <si>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</si>
  <si>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</si>
  <si>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</si>
  <si>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</si>
  <si>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</si>
  <si>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</si>
  <si>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</si>
  <si>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</si>
  <si>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</si>
  <si>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</si>
  <si>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</si>
  <si>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</si>
  <si>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</si>
  <si>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</si>
  <si>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</si>
  <si>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5183 - Unidad de Análisis Financiero- UAF</t>
  </si>
  <si>
    <t>01-Unidad de Análisis Financiero - UAF</t>
  </si>
  <si>
    <t>0001- Unidad de Análisis Financiero- UAF</t>
  </si>
  <si>
    <t>Somos el coordinador nacional del sistema contra el lavado de activos, financiamiento del terrorismo y proliferación de armas de destrucción masiva, que recopila, analiza, procesa y proporciona información al ministerio público y autoridades competentes para proteger la integridad de la República Dominicana.</t>
  </si>
  <si>
    <t>Ser la Unidad de Análisis Financiero modelo a nivel nacional e internacional por la excelencia en la gestión del procesamiento de información, de manera objetiva y oportuna, haciendo uso de tecnología de última generación, en la prevención del lavado de activos, financiamiento del terrorismo y proliferación de armas de destrucción masiva, que contribuye a la seguridad nacional.</t>
  </si>
  <si>
    <t xml:space="preserve">6471 - Autoridades competentes gestionan informaciones en materia de Lavado de Activo y Financiamiento del Terrorismo.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</si>
  <si>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</si>
  <si>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 xml:space="preserve">Ministerio Público, Autoridades Competentes, Sistema LA/FT, y Organismos Internacionales. </t>
  </si>
  <si>
    <t>Cantidad de informes de LA/FT elaborados</t>
  </si>
  <si>
    <t>Cantidad de acciones de prevención para cumplimiento de estándar realizadas</t>
  </si>
  <si>
    <t xml:space="preserve">6472 - Servicios de prevención a los actores del sistema para el cumplimiento del estándar internacional en materia de LA, FT, PADM. </t>
  </si>
  <si>
    <t xml:space="preserve">Fueron completadas las solicitudes de asistencias técnicas de las autoridades competentes y las de carácter de Cooperación Internacional, y fueron realizados los informes de inteligencia espontáneos ante las circunstancias correspondientes. </t>
  </si>
  <si>
    <t xml:space="preserve">Las variables que llaman a realizar informes en la Dirección de Análisis de la UAF no son controlables, sino que la mayoría se realizan a solicitud de las autoridades competentes. Por esto, la ejecución física está por encima de lo programado. </t>
  </si>
  <si>
    <t xml:space="preserve">Fortalecer el sistema de prevención, detección y persecución de LA/FT/PADM, por medio del diseño e implementación de programas de capacitación continuo, acorde con los riesgos identificado, que facilite la compresión del sistema y contribuya a la mitigación de los mismos, haciendo uso de medios informativos y académico. Así como la gestión de las acciones de la UAF, como representante del país en los diversos ámbitos internacionales LA/FT. </t>
  </si>
  <si>
    <t xml:space="preserve">Fueron alcanzados un mayor número de acuerdos de cooperación, fueron realizadas capacitaciones en materia de prevención, detección y persecución LA/FT/PADM,entre otras acciones para fortalecer el sistema. </t>
  </si>
  <si>
    <t xml:space="preserve">La modalidad de clases virtuales adoptadas durante la pandemia de la COVID-19 permitió superar la meta programada en este producto, permitiendo un mayor número de participantes capacitados. </t>
  </si>
  <si>
    <t>Física
(C)2</t>
  </si>
  <si>
    <t>Financiera
(D)3</t>
  </si>
  <si>
    <t>1.1.1</t>
  </si>
  <si>
    <t xml:space="preserve">Presupuesto aprobado:  </t>
  </si>
  <si>
    <t xml:space="preserve">Presupuesto modificado: </t>
  </si>
  <si>
    <t>José Miguel Duvergé José</t>
  </si>
  <si>
    <t>Total devengado:</t>
  </si>
  <si>
    <t xml:space="preserve"> </t>
  </si>
  <si>
    <t>Director de Planificación y Desarrollo</t>
  </si>
  <si>
    <t>Lineamientos para la Ejecución Presupuestaria 2019 de las Empresas Públicas no Financieras e instituciones Públicas Financieras</t>
  </si>
  <si>
    <t xml:space="preserve">6471 - Autoridades competentes y entidades homólogas reciben información de lavado de activos, financiamiento del terrorismo y proliferación de armas de destrucción masiva.  </t>
  </si>
  <si>
    <t xml:space="preserve">6472 - Servicios de prevención a los actores del sistema para el cumplimiento del estándar internacional en materia de Lavado de Activos, Financiamiento del Terrorismo y Proliferación de Armas de Destrucción Masiva. 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</si>
  <si>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</si>
  <si>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>Cantidad de informes de LA/FT elaborados.</t>
  </si>
  <si>
    <t>Cantidad de acciones de prevención para cumplimiento de estándar realizadas.</t>
  </si>
  <si>
    <t xml:space="preserve"> 11-Coordinación nacional e internacional y prevención del sistema contra el lavado de activos y financiamiento del terrorismo.</t>
  </si>
  <si>
    <t xml:space="preserve">Este programa consiste en la recopilación, análisis, procesamiento y gestión de información al Ministerio Público y autoridades competentes para proteger la integridad de la República Dominicana, en términos contra el lavado de activos y financiamiento del terrorismo. </t>
  </si>
  <si>
    <t>Mantener la efectividad del sistema, a través del procesamiento y análisis de información relativa a la prevención del Lavado de Activos, Financiamiento del Terrorismo y Proliferación de Armas de Destrucción Masivas, al responder los requerimientos realizados por las autoridades competentes de un 90% en el año 2024, e igualar a un 90% en el año 2025, manteniendo las cantidades de acciones formativas dirigidas a los actores del sistema para el año 2025, en relación con el año 2024.</t>
  </si>
  <si>
    <t>.</t>
  </si>
  <si>
    <t>Para el 4to trimestre (octubre-diciembre 2025) el producto 6471, genero resultados positivos mostrando una ejecución de un 107.42% en relación a la meta programada, equivalente a la elaboración y remisión de 145 informes de inteligencia financiera de los 135 programados para este trimestre. Los informes despachados corresponden a las siguientes tipologías: asistencias técnicas, informes espontáneos, informes de estudios sectoriales, informes estratégicos, informes de retroalimentación, informes estadísticos e informes de cooperación internacional.  En cuanto a la meta financiera para este producto, se obtuvo un resultado de ejecución del 105.56%, equivalente a un monto ascendente a RD$9,552,929.25.</t>
  </si>
  <si>
    <t>El desvió positivo de la meta física del 7.42% equivalente a la elaboración de 10 informes de inteligencia adicionales a lo programado, se debió al aumento de la demanda de asistencias técnicas por parte de las autoridades competentes, originados por los recientes casos de investigación sobre lavado de activos llevados a cabo por el órgano persecutor. En cuanto al desvío de la meta financiera del 5.56% equivalente a RD$502,929.25, se debió a la entrada de nuevo personal a la dirección de análisis para cubrir las vacantes, así como a los reajustes realizados a analistas con el objetivo de disminuir la salida de personal capacitado y la brecha salarial que tiene el mercado privado.</t>
  </si>
  <si>
    <t>Los resultados de la ejecución de la meta física para el 4to trimestre octubre-diciembre 2025, arrojó resultados favorables al lograr la ejecución del 100% de las acciones y/o actividades formativas programadas, equivalente a la ejecución de 8 capacitaciones dirigidas al publico  nuestras partes interesadas, con el objtivo de garantizar el fortalecimiento del sistema contra el lavado de activos, financiamiento del terrorismo y la proliferación de armas de destrucción masivas. Las actividades formativas fueron segregadas en: congreso CLA, forum, charlas sobre conceptos generales PLA/CFT/CFPADM, taller de reportería, sensibilizaciones de la Evaluación Nacional de Riesgos dirigidas a los diferentes sectores y MasterClass contra el financiamiento del terrorismo y el financiamiento de la proliferación de armas de destrucción masivas. En cuanto a la meta financiera, la ejecución presenta un monto total de RD$3,108,599.04 equivalente al 78.12% del monto programado.</t>
  </si>
  <si>
    <t>El producto 6472 no presentó desvío significativo del +/- 5% en cuanto a la meta física. En relación de la meta financiera, este producto presento una desviación de un 21.88% equivalente a un monto de RD$ 870,472.96 no ejecutado, debido a razones de salida de personal del área de la Dirección Técnica que impactó directamente la programación financiera de este producto.</t>
  </si>
  <si>
    <t xml:space="preserve"> - Desarrollar un banco de candidatos para disminuir el tiempo de contratacioón de personal.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</si>
</sst>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_);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0" xfId="0" applyFont="1" applyProtection="1">
      <protection locked="0"/>
    </xf>
    <xf numFmtId="0" fontId="15" fillId="8" borderId="24" xfId="0" applyFont="1" applyFill="1" applyBorder="1" applyAlignment="1">
      <alignment horizontal="center" vertical="center" wrapText="1" readingOrder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26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left" vertical="top" wrapText="1"/>
      <protection locked="0"/>
    </xf>
    <xf numFmtId="0" fontId="16" fillId="0" borderId="27" xfId="0" applyFont="1" applyBorder="1" applyAlignment="1" applyProtection="1">
      <alignment horizontal="left" vertical="top" wrapText="1"/>
      <protection locked="0"/>
    </xf>
    <xf numFmtId="0" fontId="16" fillId="0" borderId="22" xfId="0" applyFont="1" applyBorder="1" applyAlignment="1" applyProtection="1">
      <alignment horizontal="left" vertical="top" wrapText="1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1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5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21" fillId="10" borderId="14" xfId="0" applyFont="1" applyFill="1" applyBorder="1" applyAlignment="1" applyProtection="1">
      <alignment horizontal="left" vertical="center" wrapText="1"/>
      <protection locked="0"/>
    </xf>
    <xf numFmtId="0" fontId="21" fillId="10" borderId="3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vertical="top"/>
    </xf>
    <xf numFmtId="166" fontId="18" fillId="9" borderId="19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2" xfId="0" applyNumberFormat="1" applyFont="1" applyBorder="1" applyAlignment="1" applyProtection="1">
      <alignment horizontal="center" vertical="top" wrapText="1" readingOrder="1"/>
      <protection locked="0"/>
    </xf>
    <xf numFmtId="166" fontId="16" fillId="0" borderId="22" xfId="0" applyNumberFormat="1" applyFont="1" applyBorder="1" applyAlignment="1" applyProtection="1">
      <alignment horizontal="center" vertical="top" wrapText="1" readingOrder="1"/>
      <protection locked="0"/>
    </xf>
    <xf numFmtId="165" fontId="16" fillId="0" borderId="22" xfId="0" applyNumberFormat="1" applyFont="1" applyBorder="1" applyAlignment="1" applyProtection="1">
      <alignment horizontal="center" vertical="top" wrapText="1"/>
      <protection locked="0"/>
    </xf>
    <xf numFmtId="10" fontId="16" fillId="7" borderId="22" xfId="2" applyNumberFormat="1" applyFont="1" applyFill="1" applyBorder="1" applyAlignment="1" applyProtection="1">
      <alignment horizontal="center" vertical="top" wrapText="1" readingOrder="1"/>
      <protection locked="0"/>
    </xf>
    <xf numFmtId="167" fontId="16" fillId="7" borderId="36" xfId="0" applyNumberFormat="1" applyFont="1" applyFill="1" applyBorder="1" applyAlignment="1" applyProtection="1">
      <alignment horizontal="center" vertical="top" wrapText="1" readingOrder="1"/>
      <protection locked="0"/>
    </xf>
    <xf numFmtId="39" fontId="0" fillId="0" borderId="0" xfId="0" applyNumberFormat="1"/>
    <xf numFmtId="0" fontId="9" fillId="0" borderId="5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16" fillId="0" borderId="42" xfId="0" applyFont="1" applyBorder="1" applyAlignment="1" applyProtection="1">
      <alignment horizontal="left" vertical="top" wrapText="1"/>
      <protection locked="0"/>
    </xf>
    <xf numFmtId="0" fontId="16" fillId="0" borderId="43" xfId="0" applyFont="1" applyBorder="1" applyAlignment="1" applyProtection="1">
      <alignment vertical="top" wrapText="1"/>
      <protection locked="0"/>
    </xf>
    <xf numFmtId="165" fontId="16" fillId="0" borderId="43" xfId="0" applyNumberFormat="1" applyFont="1" applyBorder="1" applyAlignment="1" applyProtection="1">
      <alignment horizontal="center" vertical="top" wrapText="1" readingOrder="1"/>
      <protection locked="0"/>
    </xf>
    <xf numFmtId="166" fontId="16" fillId="0" borderId="43" xfId="0" applyNumberFormat="1" applyFont="1" applyBorder="1" applyAlignment="1" applyProtection="1">
      <alignment horizontal="center" vertical="top" wrapText="1" readingOrder="1"/>
      <protection locked="0"/>
    </xf>
    <xf numFmtId="165" fontId="16" fillId="0" borderId="43" xfId="0" applyNumberFormat="1" applyFont="1" applyBorder="1" applyAlignment="1" applyProtection="1">
      <alignment horizontal="center" vertical="top" wrapText="1"/>
      <protection locked="0"/>
    </xf>
    <xf numFmtId="10" fontId="16" fillId="7" borderId="43" xfId="2" applyNumberFormat="1" applyFont="1" applyFill="1" applyBorder="1" applyAlignment="1" applyProtection="1">
      <alignment horizontal="center" vertical="top" wrapText="1" readingOrder="1"/>
      <protection locked="0"/>
    </xf>
    <xf numFmtId="167" fontId="16" fillId="7" borderId="44" xfId="0" applyNumberFormat="1" applyFont="1" applyFill="1" applyBorder="1" applyAlignment="1" applyProtection="1">
      <alignment horizontal="center" vertical="top" wrapText="1" readingOrder="1"/>
      <protection locked="0"/>
    </xf>
    <xf numFmtId="44" fontId="0" fillId="0" borderId="0" xfId="3" applyFont="1"/>
    <xf numFmtId="44" fontId="0" fillId="0" borderId="0" xfId="0" applyNumberFormat="1"/>
    <xf numFmtId="166" fontId="0" fillId="0" borderId="0" xfId="0" applyNumberFormat="1"/>
    <xf numFmtId="0" fontId="10" fillId="6" borderId="45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6" borderId="46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168" fontId="0" fillId="0" borderId="0" xfId="0" applyNumberFormat="1"/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49" fontId="20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15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10" fillId="6" borderId="40" xfId="0" applyFont="1" applyFill="1" applyBorder="1" applyAlignment="1">
      <alignment horizontal="left" vertical="center" wrapText="1"/>
    </xf>
    <xf numFmtId="0" fontId="10" fillId="6" borderId="41" xfId="0" applyFont="1" applyFill="1" applyBorder="1" applyAlignment="1">
      <alignment horizontal="left" vertical="center" wrapText="1"/>
    </xf>
    <xf numFmtId="0" fontId="23" fillId="6" borderId="47" xfId="0" applyFont="1" applyFill="1" applyBorder="1" applyAlignment="1">
      <alignment horizontal="left" vertical="center" wrapText="1"/>
    </xf>
    <xf numFmtId="0" fontId="23" fillId="6" borderId="48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2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4" fillId="8" borderId="22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vertical="top" wrapText="1"/>
    </xf>
    <xf numFmtId="0" fontId="11" fillId="6" borderId="36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39" xfId="0" applyFont="1" applyBorder="1" applyAlignment="1" applyProtection="1">
      <alignment horizontal="center"/>
      <protection locked="0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vertical="top" wrapText="1"/>
    </xf>
    <xf numFmtId="0" fontId="21" fillId="0" borderId="16" xfId="0" applyFont="1" applyBorder="1" applyAlignment="1" applyProtection="1">
      <alignment horizontal="left" vertical="center" wrapText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top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top" textRotation="0" wrapText="1" indent="0" justifyLastLine="0" shrinkToFit="0" readingOrder="1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top" textRotation="0" wrapText="1" indent="0" justifyLastLine="0" shrinkToFit="0" readingOrder="1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top" textRotation="0" wrapText="1" indent="0" justifyLastLine="0" shrinkToFit="0" readingOrder="1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1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right style="thin">
          <color theme="0" tint="-0.3499862666707357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111125</xdr:rowOff>
    </xdr:from>
    <xdr:ext cx="1322070" cy="67034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111125"/>
          <a:ext cx="1322070" cy="670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9:J11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_x000a_(C)2" dataDxfId="3"/>
    <tableColumn id="6" xr3:uid="{00000000-0010-0000-0100-000006000000}" name="Financiera_x000a_(D)3" dataDxfId="2"/>
    <tableColumn id="7" xr3:uid="{00000000-0010-0000-0100-000007000000}" name="Física _x000a_(%)_x000a_ G=E/C" dataDxfId="1">
      <calculatedColumnFormula>IF(G10&gt;0,G10/C10,0)</calculatedColumnFormula>
    </tableColumn>
    <tableColumn id="8" xr3:uid="{00000000-0010-0000-0100-000008000000}" name="Financiero _x000a_(%) _x000a_H=F/D" dataDxfId="0">
      <calculatedColumnFormula>IF(H10&gt;0,H10/D10,0)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22" zoomScaleNormal="100" workbookViewId="0">
      <selection activeCell="F25" sqref="F25:H25"/>
    </sheetView>
  </sheetViews>
  <sheetFormatPr baseColWidth="10" defaultColWidth="11.453125" defaultRowHeight="14.5" x14ac:dyDescent="0.35"/>
  <cols>
    <col min="1" max="1" width="23" style="5" customWidth="1"/>
    <col min="2" max="2" width="13.26953125" style="5" customWidth="1"/>
    <col min="3" max="10" width="12.7265625" style="5" customWidth="1"/>
    <col min="11" max="11" width="11.453125" style="5"/>
    <col min="14" max="14" width="11.7265625" bestFit="1" customWidth="1"/>
    <col min="15" max="15" width="12.453125" bestFit="1" customWidth="1"/>
    <col min="18" max="18" width="13.453125" bestFit="1" customWidth="1"/>
    <col min="19" max="19" width="14.1796875" bestFit="1" customWidth="1"/>
    <col min="20" max="20" width="12.54296875" bestFit="1" customWidth="1"/>
    <col min="21" max="21" width="13.26953125" bestFit="1" customWidth="1"/>
  </cols>
  <sheetData>
    <row r="1" spans="1:11" ht="21.5" thickBot="1" x14ac:dyDescent="0.4">
      <c r="A1" s="17"/>
      <c r="B1" s="87" t="s">
        <v>51</v>
      </c>
      <c r="C1" s="88"/>
      <c r="D1" s="88"/>
      <c r="E1" s="88"/>
      <c r="F1" s="88"/>
      <c r="G1" s="88"/>
      <c r="H1" s="88"/>
      <c r="I1" s="88"/>
      <c r="J1" s="89"/>
      <c r="K1" s="1"/>
    </row>
    <row r="2" spans="1:11" ht="21.5" thickBot="1" x14ac:dyDescent="0.4">
      <c r="A2" s="18"/>
      <c r="B2" s="90" t="s">
        <v>0</v>
      </c>
      <c r="C2" s="91"/>
      <c r="D2" s="90" t="s">
        <v>1</v>
      </c>
      <c r="E2" s="91"/>
      <c r="F2" s="91"/>
      <c r="G2" s="91"/>
      <c r="H2" s="92"/>
      <c r="I2" s="2" t="s">
        <v>2</v>
      </c>
      <c r="J2" s="3" t="s">
        <v>3</v>
      </c>
      <c r="K2" s="1"/>
    </row>
    <row r="3" spans="1:11" ht="21.5" thickBot="1" x14ac:dyDescent="0.4">
      <c r="A3" s="19"/>
      <c r="B3" s="93" t="s">
        <v>4</v>
      </c>
      <c r="C3" s="94"/>
      <c r="D3" s="93" t="s">
        <v>77</v>
      </c>
      <c r="E3" s="94"/>
      <c r="F3" s="94"/>
      <c r="G3" s="94"/>
      <c r="H3" s="95"/>
      <c r="I3" s="22">
        <v>43552</v>
      </c>
      <c r="J3" s="23">
        <v>0</v>
      </c>
      <c r="K3" s="1"/>
    </row>
    <row r="4" spans="1:11" x14ac:dyDescent="0.35">
      <c r="A4" s="96"/>
      <c r="B4" s="97"/>
      <c r="C4" s="97"/>
      <c r="D4" s="98"/>
      <c r="E4" s="98"/>
      <c r="F4" s="98"/>
      <c r="G4" s="98"/>
      <c r="H4" s="98"/>
      <c r="I4" s="97"/>
      <c r="J4" s="99"/>
      <c r="K4" s="1"/>
    </row>
    <row r="5" spans="1:11" ht="3" customHeight="1" x14ac:dyDescent="0.3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5" x14ac:dyDescent="0.35">
      <c r="A6" s="84" t="s">
        <v>5</v>
      </c>
      <c r="B6" s="85"/>
      <c r="C6" s="85"/>
      <c r="D6" s="85"/>
      <c r="E6" s="85"/>
      <c r="F6" s="85"/>
      <c r="G6" s="85"/>
      <c r="H6" s="85"/>
      <c r="I6" s="85"/>
      <c r="J6" s="86"/>
      <c r="K6" s="1"/>
    </row>
    <row r="7" spans="1:11" ht="15.5" x14ac:dyDescent="0.35">
      <c r="A7" s="71" t="s">
        <v>6</v>
      </c>
      <c r="B7" s="72"/>
      <c r="C7" s="72"/>
      <c r="D7" s="72"/>
      <c r="E7" s="72"/>
      <c r="F7" s="72"/>
      <c r="G7" s="72"/>
      <c r="H7" s="72"/>
      <c r="I7" s="72"/>
      <c r="J7" s="73"/>
      <c r="K7" s="1"/>
    </row>
    <row r="8" spans="1:11" x14ac:dyDescent="0.35">
      <c r="A8" s="30" t="s">
        <v>7</v>
      </c>
      <c r="B8" s="102" t="s">
        <v>52</v>
      </c>
      <c r="C8" s="103"/>
      <c r="D8" s="103"/>
      <c r="E8" s="103"/>
      <c r="F8" s="103"/>
      <c r="G8" s="103"/>
      <c r="H8" s="103"/>
      <c r="I8" s="103"/>
      <c r="J8" s="104"/>
      <c r="K8" s="1"/>
    </row>
    <row r="9" spans="1:11" ht="15" customHeight="1" x14ac:dyDescent="0.35">
      <c r="A9" s="31" t="s">
        <v>36</v>
      </c>
      <c r="B9" s="102" t="s">
        <v>53</v>
      </c>
      <c r="C9" s="103"/>
      <c r="D9" s="103"/>
      <c r="E9" s="103"/>
      <c r="F9" s="103"/>
      <c r="G9" s="103"/>
      <c r="H9" s="103"/>
      <c r="I9" s="103"/>
      <c r="J9" s="104"/>
      <c r="K9" s="1"/>
    </row>
    <row r="10" spans="1:11" x14ac:dyDescent="0.35">
      <c r="A10" s="31" t="s">
        <v>37</v>
      </c>
      <c r="B10" s="102" t="s">
        <v>54</v>
      </c>
      <c r="C10" s="103"/>
      <c r="D10" s="103"/>
      <c r="E10" s="103"/>
      <c r="F10" s="103"/>
      <c r="G10" s="103"/>
      <c r="H10" s="103"/>
      <c r="I10" s="103"/>
      <c r="J10" s="104"/>
      <c r="K10" s="1"/>
    </row>
    <row r="11" spans="1:11" ht="52.5" customHeight="1" x14ac:dyDescent="0.35">
      <c r="A11" s="30" t="s">
        <v>8</v>
      </c>
      <c r="B11" s="105" t="s">
        <v>55</v>
      </c>
      <c r="C11" s="106"/>
      <c r="D11" s="106"/>
      <c r="E11" s="106"/>
      <c r="F11" s="106"/>
      <c r="G11" s="106"/>
      <c r="H11" s="106"/>
      <c r="I11" s="106"/>
      <c r="J11" s="107"/>
    </row>
    <row r="12" spans="1:11" ht="53.25" customHeight="1" x14ac:dyDescent="0.35">
      <c r="A12" s="30" t="s">
        <v>9</v>
      </c>
      <c r="B12" s="108" t="s">
        <v>56</v>
      </c>
      <c r="C12" s="109"/>
      <c r="D12" s="109"/>
      <c r="E12" s="109"/>
      <c r="F12" s="109"/>
      <c r="G12" s="109"/>
      <c r="H12" s="109"/>
      <c r="I12" s="109"/>
      <c r="J12" s="110"/>
    </row>
    <row r="13" spans="1:11" ht="15.5" x14ac:dyDescent="0.35">
      <c r="A13" s="84" t="s">
        <v>10</v>
      </c>
      <c r="B13" s="85"/>
      <c r="C13" s="85"/>
      <c r="D13" s="85"/>
      <c r="E13" s="85"/>
      <c r="F13" s="85"/>
      <c r="G13" s="85"/>
      <c r="H13" s="85"/>
      <c r="I13" s="85"/>
      <c r="J13" s="86"/>
    </row>
    <row r="14" spans="1:11" ht="27.75" customHeight="1" x14ac:dyDescent="0.35">
      <c r="A14" s="30" t="s">
        <v>11</v>
      </c>
      <c r="B14" s="20">
        <v>1</v>
      </c>
      <c r="C14" s="111" t="str">
        <f>IFERROR(VLOOKUP(B14,'[1]Validacion datos'!A2:B5,2,FALSE),"")</f>
        <v>DESARROLLO INSTITUCIONAL</v>
      </c>
      <c r="D14" s="111"/>
      <c r="E14" s="111"/>
      <c r="F14" s="111"/>
      <c r="G14" s="111"/>
      <c r="H14" s="111"/>
      <c r="I14" s="111"/>
      <c r="J14" s="112"/>
    </row>
    <row r="15" spans="1:11" ht="26.25" customHeight="1" thickBot="1" x14ac:dyDescent="0.4">
      <c r="A15" s="30" t="s">
        <v>12</v>
      </c>
      <c r="B15" s="61">
        <v>1.1000000000000001</v>
      </c>
      <c r="C15" s="113" t="str">
        <f>IFERROR(VLOOKUP(B15,'[1]Validacion datos'!A8:B26,2,FALSE),"")</f>
        <v>Administración pública transparente, eficiente y orientada</v>
      </c>
      <c r="D15" s="113"/>
      <c r="E15" s="113"/>
      <c r="F15" s="113"/>
      <c r="G15" s="113"/>
      <c r="H15" s="113"/>
      <c r="I15" s="113"/>
      <c r="J15" s="114"/>
    </row>
    <row r="16" spans="1:11" ht="23.25" customHeight="1" x14ac:dyDescent="0.35">
      <c r="A16" s="62" t="s">
        <v>13</v>
      </c>
      <c r="B16" s="63" t="s">
        <v>70</v>
      </c>
      <c r="C16" s="115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115"/>
      <c r="E16" s="115"/>
      <c r="F16" s="115"/>
      <c r="G16" s="115"/>
      <c r="H16" s="115"/>
      <c r="I16" s="115"/>
      <c r="J16" s="116"/>
    </row>
    <row r="17" spans="1:21" ht="15.5" x14ac:dyDescent="0.35">
      <c r="A17" s="84" t="s">
        <v>14</v>
      </c>
      <c r="B17" s="85"/>
      <c r="C17" s="85"/>
      <c r="D17" s="85"/>
      <c r="E17" s="85"/>
      <c r="F17" s="85"/>
      <c r="G17" s="85"/>
      <c r="H17" s="85"/>
      <c r="I17" s="85"/>
      <c r="J17" s="86"/>
    </row>
    <row r="18" spans="1:21" ht="29.25" customHeight="1" x14ac:dyDescent="0.35">
      <c r="A18" s="30" t="s">
        <v>15</v>
      </c>
      <c r="B18" s="66" t="s">
        <v>83</v>
      </c>
      <c r="C18" s="66"/>
      <c r="D18" s="66"/>
      <c r="E18" s="66"/>
      <c r="F18" s="66"/>
      <c r="G18" s="66"/>
      <c r="H18" s="66"/>
      <c r="I18" s="66"/>
      <c r="J18" s="67"/>
    </row>
    <row r="19" spans="1:21" ht="63" customHeight="1" x14ac:dyDescent="0.35">
      <c r="A19" s="32" t="s">
        <v>16</v>
      </c>
      <c r="B19" s="119" t="s">
        <v>84</v>
      </c>
      <c r="C19" s="119"/>
      <c r="D19" s="119"/>
      <c r="E19" s="119"/>
      <c r="F19" s="119"/>
      <c r="G19" s="119"/>
      <c r="H19" s="119"/>
      <c r="I19" s="119"/>
      <c r="J19" s="120"/>
    </row>
    <row r="20" spans="1:21" x14ac:dyDescent="0.35">
      <c r="A20" s="32" t="s">
        <v>17</v>
      </c>
      <c r="B20" s="119" t="s">
        <v>59</v>
      </c>
      <c r="C20" s="119"/>
      <c r="D20" s="119"/>
      <c r="E20" s="119"/>
      <c r="F20" s="119"/>
      <c r="G20" s="119"/>
      <c r="H20" s="119"/>
      <c r="I20" s="119"/>
      <c r="J20" s="120"/>
    </row>
    <row r="21" spans="1:21" ht="63.75" customHeight="1" thickBot="1" x14ac:dyDescent="0.4">
      <c r="A21" s="32" t="s">
        <v>38</v>
      </c>
      <c r="B21" s="79" t="s">
        <v>85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21" ht="15.5" x14ac:dyDescent="0.35">
      <c r="A22" s="68" t="s">
        <v>18</v>
      </c>
      <c r="B22" s="69"/>
      <c r="C22" s="69"/>
      <c r="D22" s="69"/>
      <c r="E22" s="69"/>
      <c r="F22" s="69"/>
      <c r="G22" s="69"/>
      <c r="H22" s="69"/>
      <c r="I22" s="69"/>
      <c r="J22" s="70"/>
    </row>
    <row r="23" spans="1:21" ht="15.5" x14ac:dyDescent="0.35">
      <c r="A23" s="71" t="s">
        <v>19</v>
      </c>
      <c r="B23" s="72"/>
      <c r="C23" s="72"/>
      <c r="D23" s="72"/>
      <c r="E23" s="72"/>
      <c r="F23" s="72"/>
      <c r="G23" s="72"/>
      <c r="H23" s="72"/>
      <c r="I23" s="72"/>
      <c r="J23" s="73"/>
      <c r="K23" s="1"/>
    </row>
    <row r="24" spans="1:21" ht="15" customHeight="1" x14ac:dyDescent="0.35">
      <c r="A24" s="74" t="s">
        <v>20</v>
      </c>
      <c r="B24" s="75"/>
      <c r="C24" s="76" t="s">
        <v>21</v>
      </c>
      <c r="D24" s="78"/>
      <c r="E24" s="78"/>
      <c r="F24" s="78" t="s">
        <v>22</v>
      </c>
      <c r="G24" s="78"/>
      <c r="H24" s="75"/>
      <c r="I24" s="76" t="s">
        <v>23</v>
      </c>
      <c r="J24" s="77"/>
    </row>
    <row r="25" spans="1:21" x14ac:dyDescent="0.35">
      <c r="A25" s="123">
        <v>277317150</v>
      </c>
      <c r="B25" s="124"/>
      <c r="C25" s="130">
        <v>465600755.74000001</v>
      </c>
      <c r="D25" s="131"/>
      <c r="E25" s="132"/>
      <c r="F25" s="130">
        <v>398669955.57999998</v>
      </c>
      <c r="G25" s="131"/>
      <c r="H25" s="132"/>
      <c r="I25" s="125">
        <f>F25/C25</f>
        <v>0.85624851477394204</v>
      </c>
      <c r="J25" s="126"/>
    </row>
    <row r="26" spans="1:21" ht="15.5" x14ac:dyDescent="0.35">
      <c r="A26" s="71" t="s">
        <v>24</v>
      </c>
      <c r="B26" s="72"/>
      <c r="C26" s="72"/>
      <c r="D26" s="72"/>
      <c r="E26" s="72"/>
      <c r="F26" s="72"/>
      <c r="G26" s="72"/>
      <c r="H26" s="72"/>
      <c r="I26" s="72"/>
      <c r="J26" s="73"/>
      <c r="K26" s="1"/>
    </row>
    <row r="27" spans="1:21" x14ac:dyDescent="0.35">
      <c r="A27" s="33"/>
      <c r="B27"/>
      <c r="C27" s="127" t="s">
        <v>50</v>
      </c>
      <c r="D27" s="128"/>
      <c r="E27" s="127" t="s">
        <v>48</v>
      </c>
      <c r="F27" s="128"/>
      <c r="G27" s="127" t="s">
        <v>49</v>
      </c>
      <c r="H27" s="127"/>
      <c r="I27" s="127" t="s">
        <v>25</v>
      </c>
      <c r="J27" s="129"/>
    </row>
    <row r="28" spans="1:21" ht="39" x14ac:dyDescent="0.35">
      <c r="A28" s="34" t="s">
        <v>26</v>
      </c>
      <c r="B28" s="7" t="s">
        <v>27</v>
      </c>
      <c r="C28" s="7" t="s">
        <v>39</v>
      </c>
      <c r="D28" s="7" t="s">
        <v>40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35" t="s">
        <v>47</v>
      </c>
      <c r="M28" t="s">
        <v>75</v>
      </c>
      <c r="R28" s="48"/>
    </row>
    <row r="29" spans="1:21" ht="72" x14ac:dyDescent="0.35">
      <c r="A29" s="36" t="s">
        <v>78</v>
      </c>
      <c r="B29" s="26" t="s">
        <v>81</v>
      </c>
      <c r="C29" s="43">
        <v>517</v>
      </c>
      <c r="D29" s="44">
        <v>40176449</v>
      </c>
      <c r="E29" s="44">
        <v>135</v>
      </c>
      <c r="F29" s="44">
        <v>9050000</v>
      </c>
      <c r="G29" s="45">
        <v>145</v>
      </c>
      <c r="H29" s="44">
        <v>9552929.25</v>
      </c>
      <c r="I29" s="46">
        <f t="shared" ref="I29:I30" si="0">IF(G29&gt;0,G29/E29,0)</f>
        <v>1.0740740740740742</v>
      </c>
      <c r="J29" s="47">
        <f>IF(H29&gt;0,H29/F29,0)</f>
        <v>1.0555722928176796</v>
      </c>
      <c r="M29" s="64"/>
    </row>
    <row r="30" spans="1:21" ht="96.5" thickBot="1" x14ac:dyDescent="0.4">
      <c r="A30" s="51" t="s">
        <v>79</v>
      </c>
      <c r="B30" s="52" t="s">
        <v>82</v>
      </c>
      <c r="C30" s="53">
        <v>28</v>
      </c>
      <c r="D30" s="54">
        <v>15618940</v>
      </c>
      <c r="E30" s="54">
        <v>8</v>
      </c>
      <c r="F30" s="54">
        <v>3979072</v>
      </c>
      <c r="G30" s="55">
        <v>8</v>
      </c>
      <c r="H30" s="54">
        <v>3108599.04</v>
      </c>
      <c r="I30" s="56">
        <f t="shared" si="0"/>
        <v>1</v>
      </c>
      <c r="J30" s="57">
        <f>IF(H30&gt;0,H30/F30,0)</f>
        <v>0.78123719299374328</v>
      </c>
      <c r="L30" s="60"/>
      <c r="N30" s="60"/>
      <c r="P30" s="60"/>
      <c r="Q30" s="48"/>
      <c r="R30" s="48"/>
      <c r="S30" s="58"/>
      <c r="T30" s="58"/>
      <c r="U30" s="59"/>
    </row>
    <row r="31" spans="1:21" ht="15.5" x14ac:dyDescent="0.35">
      <c r="A31" s="84" t="s">
        <v>86</v>
      </c>
      <c r="B31" s="85"/>
      <c r="C31" s="85"/>
      <c r="D31" s="85"/>
      <c r="E31" s="85"/>
      <c r="F31" s="85"/>
      <c r="G31" s="85"/>
      <c r="H31" s="85"/>
      <c r="I31" s="85"/>
      <c r="J31" s="86"/>
      <c r="S31" s="58"/>
      <c r="T31" s="58"/>
    </row>
    <row r="32" spans="1:21" ht="15.5" x14ac:dyDescent="0.35">
      <c r="A32" s="71" t="s">
        <v>29</v>
      </c>
      <c r="B32" s="72"/>
      <c r="C32" s="72"/>
      <c r="D32" s="72"/>
      <c r="E32" s="72"/>
      <c r="F32" s="72"/>
      <c r="G32" s="72"/>
      <c r="H32" s="72"/>
      <c r="I32" s="72"/>
      <c r="J32" s="73"/>
      <c r="K32" s="1"/>
      <c r="S32" s="58"/>
      <c r="T32" s="58"/>
      <c r="U32" s="59"/>
    </row>
    <row r="33" spans="1:21" ht="15" customHeight="1" x14ac:dyDescent="0.35">
      <c r="A33" s="37" t="s">
        <v>30</v>
      </c>
      <c r="B33" s="117" t="s">
        <v>57</v>
      </c>
      <c r="C33" s="117"/>
      <c r="D33" s="117"/>
      <c r="E33" s="117"/>
      <c r="F33" s="117"/>
      <c r="G33" s="117"/>
      <c r="H33" s="117"/>
      <c r="I33" s="117"/>
      <c r="J33" s="118"/>
      <c r="S33" s="58"/>
      <c r="T33" s="59"/>
      <c r="U33" s="59"/>
    </row>
    <row r="34" spans="1:21" ht="34.5" customHeight="1" x14ac:dyDescent="0.35">
      <c r="A34" s="37" t="s">
        <v>31</v>
      </c>
      <c r="B34" s="100" t="s">
        <v>80</v>
      </c>
      <c r="C34" s="100"/>
      <c r="D34" s="100"/>
      <c r="E34" s="100"/>
      <c r="F34" s="100"/>
      <c r="G34" s="100"/>
      <c r="H34" s="100"/>
      <c r="I34" s="100"/>
      <c r="J34" s="101"/>
      <c r="L34" s="64"/>
      <c r="S34" s="58"/>
      <c r="T34" s="59"/>
    </row>
    <row r="35" spans="1:21" ht="92.5" customHeight="1" x14ac:dyDescent="0.35">
      <c r="A35" s="49" t="s">
        <v>32</v>
      </c>
      <c r="B35" s="100" t="s">
        <v>87</v>
      </c>
      <c r="C35" s="100"/>
      <c r="D35" s="100"/>
      <c r="E35" s="100"/>
      <c r="F35" s="100"/>
      <c r="G35" s="100"/>
      <c r="H35" s="100"/>
      <c r="I35" s="100"/>
      <c r="J35" s="101"/>
      <c r="N35" s="48"/>
      <c r="O35" s="48"/>
      <c r="P35" s="65"/>
    </row>
    <row r="36" spans="1:21" ht="90.5" customHeight="1" thickBot="1" x14ac:dyDescent="0.4">
      <c r="A36" s="50" t="s">
        <v>33</v>
      </c>
      <c r="B36" s="121" t="s">
        <v>88</v>
      </c>
      <c r="C36" s="121"/>
      <c r="D36" s="121"/>
      <c r="E36" s="121"/>
      <c r="F36" s="121"/>
      <c r="G36" s="121"/>
      <c r="H36" s="121"/>
      <c r="I36" s="121"/>
      <c r="J36" s="122"/>
      <c r="P36" s="48"/>
      <c r="R36" s="59"/>
    </row>
    <row r="37" spans="1:21" x14ac:dyDescent="0.35">
      <c r="A37" s="38"/>
      <c r="B37" s="39"/>
      <c r="C37" s="39"/>
      <c r="D37" s="39"/>
      <c r="E37" s="39"/>
      <c r="F37" s="39"/>
      <c r="G37" s="39"/>
      <c r="H37" s="39"/>
      <c r="I37" s="39"/>
      <c r="J37" s="40"/>
      <c r="R37" s="48"/>
    </row>
    <row r="38" spans="1:21" x14ac:dyDescent="0.35">
      <c r="A38" s="49" t="s">
        <v>30</v>
      </c>
      <c r="B38" s="100" t="s">
        <v>62</v>
      </c>
      <c r="C38" s="100"/>
      <c r="D38" s="100"/>
      <c r="E38" s="100"/>
      <c r="F38" s="100"/>
      <c r="G38" s="100"/>
      <c r="H38" s="100"/>
      <c r="I38" s="100"/>
      <c r="J38" s="101"/>
    </row>
    <row r="39" spans="1:21" ht="65.25" customHeight="1" x14ac:dyDescent="0.35">
      <c r="A39" s="49" t="s">
        <v>31</v>
      </c>
      <c r="B39" s="100" t="s">
        <v>65</v>
      </c>
      <c r="C39" s="100"/>
      <c r="D39" s="100"/>
      <c r="E39" s="100"/>
      <c r="F39" s="100"/>
      <c r="G39" s="100"/>
      <c r="H39" s="100"/>
      <c r="I39" s="100"/>
      <c r="J39" s="101"/>
    </row>
    <row r="40" spans="1:21" ht="124.5" customHeight="1" x14ac:dyDescent="0.35">
      <c r="A40" s="49" t="s">
        <v>32</v>
      </c>
      <c r="B40" s="100" t="s">
        <v>89</v>
      </c>
      <c r="C40" s="100"/>
      <c r="D40" s="100"/>
      <c r="E40" s="100"/>
      <c r="F40" s="100"/>
      <c r="G40" s="100"/>
      <c r="H40" s="100"/>
      <c r="I40" s="100"/>
      <c r="J40" s="101"/>
    </row>
    <row r="41" spans="1:21" ht="51" customHeight="1" thickBot="1" x14ac:dyDescent="0.4">
      <c r="A41" s="50" t="s">
        <v>33</v>
      </c>
      <c r="B41" s="121" t="s">
        <v>90</v>
      </c>
      <c r="C41" s="121"/>
      <c r="D41" s="121"/>
      <c r="E41" s="121"/>
      <c r="F41" s="121"/>
      <c r="G41" s="121"/>
      <c r="H41" s="121"/>
      <c r="I41" s="121"/>
      <c r="J41" s="122"/>
    </row>
    <row r="42" spans="1:21" ht="15.5" x14ac:dyDescent="0.35">
      <c r="A42" s="84" t="s">
        <v>34</v>
      </c>
      <c r="B42" s="85"/>
      <c r="C42" s="85"/>
      <c r="D42" s="85"/>
      <c r="E42" s="85"/>
      <c r="F42" s="85"/>
      <c r="G42" s="85"/>
      <c r="H42" s="85"/>
      <c r="I42" s="85"/>
      <c r="J42" s="86"/>
    </row>
    <row r="43" spans="1:21" ht="15.5" x14ac:dyDescent="0.35">
      <c r="A43" s="135" t="s">
        <v>35</v>
      </c>
      <c r="B43" s="136"/>
      <c r="C43" s="136"/>
      <c r="D43" s="136"/>
      <c r="E43" s="136"/>
      <c r="F43" s="136"/>
      <c r="G43" s="136"/>
      <c r="H43" s="136"/>
      <c r="I43" s="136"/>
      <c r="J43" s="137"/>
      <c r="K43" s="1"/>
    </row>
    <row r="44" spans="1:21" ht="25.5" customHeight="1" thickBot="1" x14ac:dyDescent="0.4">
      <c r="A44" s="138" t="s">
        <v>91</v>
      </c>
      <c r="B44" s="139"/>
      <c r="C44" s="139"/>
      <c r="D44" s="139"/>
      <c r="E44" s="139"/>
      <c r="F44" s="139"/>
      <c r="G44" s="139"/>
      <c r="H44" s="139"/>
      <c r="I44" s="139"/>
      <c r="J44" s="140"/>
    </row>
    <row r="45" spans="1:21" ht="27.75" customHeight="1" x14ac:dyDescent="0.35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21" ht="30.75" customHeight="1" x14ac:dyDescent="0.35">
      <c r="A46" s="141" t="s">
        <v>41</v>
      </c>
      <c r="B46" s="141"/>
      <c r="C46" s="141"/>
      <c r="D46" s="141"/>
      <c r="E46" s="141"/>
      <c r="F46" s="141"/>
      <c r="G46" s="141"/>
      <c r="H46" s="141"/>
      <c r="I46" s="141"/>
      <c r="J46" s="141"/>
    </row>
    <row r="48" spans="1:21" x14ac:dyDescent="0.35">
      <c r="A48" s="41" t="s">
        <v>71</v>
      </c>
      <c r="B48" s="42">
        <f>A25</f>
        <v>277317150</v>
      </c>
      <c r="H48" s="142"/>
      <c r="I48" s="142"/>
      <c r="J48" s="142"/>
    </row>
    <row r="49" spans="1:10" x14ac:dyDescent="0.35">
      <c r="A49" s="41" t="s">
        <v>72</v>
      </c>
      <c r="B49" s="42">
        <f>C25</f>
        <v>465600755.74000001</v>
      </c>
      <c r="H49" s="133" t="s">
        <v>73</v>
      </c>
      <c r="I49" s="133"/>
      <c r="J49" s="133"/>
    </row>
    <row r="50" spans="1:10" x14ac:dyDescent="0.35">
      <c r="A50" s="41" t="s">
        <v>74</v>
      </c>
      <c r="B50" s="42">
        <f>F25</f>
        <v>398669955.57999998</v>
      </c>
      <c r="H50" s="134" t="s">
        <v>76</v>
      </c>
      <c r="I50" s="134"/>
      <c r="J50" s="134"/>
    </row>
  </sheetData>
  <mergeCells count="55">
    <mergeCell ref="B41:J41"/>
    <mergeCell ref="H49:J49"/>
    <mergeCell ref="H50:J50"/>
    <mergeCell ref="A42:J42"/>
    <mergeCell ref="A43:J43"/>
    <mergeCell ref="A44:J44"/>
    <mergeCell ref="A46:J46"/>
    <mergeCell ref="H48:J48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32:J32"/>
    <mergeCell ref="B38:J38"/>
    <mergeCell ref="B39:J39"/>
    <mergeCell ref="B40:J40"/>
    <mergeCell ref="B8:J8"/>
    <mergeCell ref="B11:J11"/>
    <mergeCell ref="B12:J12"/>
    <mergeCell ref="A13:J13"/>
    <mergeCell ref="C14:J14"/>
    <mergeCell ref="B9:J9"/>
    <mergeCell ref="B10:J10"/>
    <mergeCell ref="C15:J15"/>
    <mergeCell ref="C16:J16"/>
    <mergeCell ref="A17:J17"/>
    <mergeCell ref="B33:J33"/>
    <mergeCell ref="B19:J19"/>
    <mergeCell ref="B20:J2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18:J18"/>
    <mergeCell ref="A22:J22"/>
    <mergeCell ref="A23:J23"/>
    <mergeCell ref="A24:B24"/>
    <mergeCell ref="I24:J24"/>
    <mergeCell ref="C24:E24"/>
    <mergeCell ref="B21:J21"/>
    <mergeCell ref="F24:H24"/>
  </mergeCells>
  <phoneticPr fontId="22" type="noConversion"/>
  <dataValidations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 B48:B49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4:J45" xr:uid="{00000000-0002-0000-0000-000008000000}"/>
    <dataValidation allowBlank="1" showInputMessage="1" showErrorMessage="1" prompt="De existir desvío, explicar razones." sqref="B36:J37 B41:J41" xr:uid="{00000000-0002-0000-0000-000009000000}"/>
    <dataValidation allowBlank="1" showInputMessage="1" showErrorMessage="1" prompt="1. Describir lo plasmado en el presupuesto_x000a_2. Describir lo alcanzado en términos financieros y de producción " sqref="B35:J35 B40:J40" xr:uid="{00000000-0002-0000-0000-00000A000000}"/>
    <dataValidation allowBlank="1" showInputMessage="1" showErrorMessage="1" prompt="¿En qué consiste el producto? su objetivo" sqref="B34:J34 B39:J39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rowBreaks count="1" manualBreakCount="1">
    <brk id="35" max="9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2"/>
  <sheetViews>
    <sheetView topLeftCell="A25" workbookViewId="0">
      <selection activeCell="K15" sqref="K15"/>
    </sheetView>
  </sheetViews>
  <sheetFormatPr baseColWidth="10" defaultColWidth="9.1796875" defaultRowHeight="14.5" x14ac:dyDescent="0.35"/>
  <cols>
    <col min="1" max="1" width="16.54296875" customWidth="1"/>
    <col min="2" max="2" width="16.1796875" customWidth="1"/>
    <col min="3" max="3" width="7.453125" customWidth="1"/>
    <col min="4" max="4" width="13.453125" customWidth="1"/>
    <col min="5" max="5" width="11.1796875" customWidth="1"/>
    <col min="6" max="6" width="14.81640625" customWidth="1"/>
    <col min="7" max="7" width="11.1796875" customWidth="1"/>
    <col min="8" max="8" width="14.81640625" customWidth="1"/>
    <col min="9" max="9" width="12.26953125" customWidth="1"/>
    <col min="10" max="10" width="22.1796875" customWidth="1"/>
  </cols>
  <sheetData>
    <row r="7" spans="1:10" ht="15.5" x14ac:dyDescent="0.35">
      <c r="A7" s="145" t="s">
        <v>24</v>
      </c>
      <c r="B7" s="72"/>
      <c r="C7" s="72"/>
      <c r="D7" s="72"/>
      <c r="E7" s="72"/>
      <c r="F7" s="72"/>
      <c r="G7" s="72"/>
      <c r="H7" s="72"/>
      <c r="I7" s="72"/>
      <c r="J7" s="146"/>
    </row>
    <row r="8" spans="1:10" ht="15" customHeight="1" x14ac:dyDescent="0.35">
      <c r="A8" s="4"/>
      <c r="C8" s="127" t="s">
        <v>50</v>
      </c>
      <c r="D8" s="128"/>
      <c r="E8" s="127" t="s">
        <v>48</v>
      </c>
      <c r="F8" s="128"/>
      <c r="G8" s="127" t="s">
        <v>48</v>
      </c>
      <c r="H8" s="128"/>
      <c r="I8" s="127" t="s">
        <v>25</v>
      </c>
      <c r="J8" s="147"/>
    </row>
    <row r="9" spans="1:10" ht="39" x14ac:dyDescent="0.35">
      <c r="A9" s="6" t="s">
        <v>26</v>
      </c>
      <c r="B9" s="7" t="s">
        <v>27</v>
      </c>
      <c r="C9" s="7" t="s">
        <v>39</v>
      </c>
      <c r="D9" s="7" t="s">
        <v>40</v>
      </c>
      <c r="E9" s="7" t="s">
        <v>42</v>
      </c>
      <c r="F9" s="7" t="s">
        <v>43</v>
      </c>
      <c r="G9" s="7" t="s">
        <v>68</v>
      </c>
      <c r="H9" s="7" t="s">
        <v>69</v>
      </c>
      <c r="I9" s="7" t="s">
        <v>46</v>
      </c>
      <c r="J9" s="8" t="s">
        <v>47</v>
      </c>
    </row>
    <row r="10" spans="1:10" ht="180" customHeight="1" x14ac:dyDescent="0.35">
      <c r="A10" s="24" t="s">
        <v>57</v>
      </c>
      <c r="B10" s="26" t="s">
        <v>60</v>
      </c>
      <c r="C10" s="9">
        <v>350</v>
      </c>
      <c r="D10" s="10">
        <v>28011126</v>
      </c>
      <c r="E10" s="10">
        <v>87</v>
      </c>
      <c r="F10" s="10">
        <v>5290777</v>
      </c>
      <c r="G10" s="10">
        <v>87</v>
      </c>
      <c r="H10" s="10">
        <v>5290777</v>
      </c>
      <c r="I10" s="11">
        <f>IF(G10&gt;0,G10/C10,0)</f>
        <v>0.24857142857142858</v>
      </c>
      <c r="J10" s="12">
        <f>IF(H10&gt;0,H10/D10,0)</f>
        <v>0.18888126810753697</v>
      </c>
    </row>
    <row r="11" spans="1:10" ht="96" x14ac:dyDescent="0.35">
      <c r="A11" s="25" t="s">
        <v>62</v>
      </c>
      <c r="B11" s="13" t="s">
        <v>61</v>
      </c>
      <c r="C11" s="14">
        <v>86</v>
      </c>
      <c r="D11" s="15">
        <v>20252348</v>
      </c>
      <c r="E11" s="15">
        <v>28</v>
      </c>
      <c r="F11" s="15">
        <v>5002062</v>
      </c>
      <c r="G11" s="15">
        <v>28</v>
      </c>
      <c r="H11" s="15">
        <v>5002062</v>
      </c>
      <c r="I11" s="11">
        <f>IF(G11&gt;0,G11/C11,0)</f>
        <v>0.32558139534883723</v>
      </c>
      <c r="J11" s="12">
        <f>IF(H11&gt;0,H11/D11,0)</f>
        <v>0.24698676913906475</v>
      </c>
    </row>
    <row r="12" spans="1:10" ht="15.5" x14ac:dyDescent="0.35">
      <c r="A12" s="143" t="s">
        <v>28</v>
      </c>
      <c r="B12" s="85"/>
      <c r="C12" s="85"/>
      <c r="D12" s="85"/>
      <c r="E12" s="85"/>
      <c r="F12" s="85"/>
      <c r="G12" s="85"/>
      <c r="H12" s="85"/>
      <c r="I12" s="85"/>
      <c r="J12" s="144"/>
    </row>
    <row r="13" spans="1:10" ht="15.5" x14ac:dyDescent="0.35">
      <c r="A13" s="145" t="s">
        <v>29</v>
      </c>
      <c r="B13" s="72"/>
      <c r="C13" s="72"/>
      <c r="D13" s="72"/>
      <c r="E13" s="72"/>
      <c r="F13" s="72"/>
      <c r="G13" s="72"/>
      <c r="H13" s="72"/>
      <c r="I13" s="72"/>
      <c r="J13" s="146"/>
    </row>
    <row r="14" spans="1:10" ht="30" customHeight="1" x14ac:dyDescent="0.35">
      <c r="A14" s="16" t="s">
        <v>30</v>
      </c>
      <c r="B14" s="109" t="s">
        <v>57</v>
      </c>
      <c r="C14" s="109"/>
      <c r="D14" s="109"/>
      <c r="E14" s="109"/>
      <c r="F14" s="109"/>
      <c r="G14" s="109"/>
      <c r="H14" s="109"/>
      <c r="I14" s="109"/>
      <c r="J14" s="148"/>
    </row>
    <row r="15" spans="1:10" ht="60" customHeight="1" x14ac:dyDescent="0.35">
      <c r="A15" s="16" t="s">
        <v>31</v>
      </c>
      <c r="B15" s="109" t="s">
        <v>58</v>
      </c>
      <c r="C15" s="109"/>
      <c r="D15" s="109"/>
      <c r="E15" s="109"/>
      <c r="F15" s="109"/>
      <c r="G15" s="109"/>
      <c r="H15" s="109"/>
      <c r="I15" s="109"/>
      <c r="J15" s="148"/>
    </row>
    <row r="16" spans="1:10" ht="45" customHeight="1" x14ac:dyDescent="0.35">
      <c r="A16" s="16" t="s">
        <v>32</v>
      </c>
      <c r="B16" s="109" t="s">
        <v>63</v>
      </c>
      <c r="C16" s="109"/>
      <c r="D16" s="109"/>
      <c r="E16" s="109"/>
      <c r="F16" s="109"/>
      <c r="G16" s="109"/>
      <c r="H16" s="109"/>
      <c r="I16" s="109"/>
      <c r="J16" s="148"/>
    </row>
    <row r="17" spans="1:10" ht="60" customHeight="1" x14ac:dyDescent="0.35">
      <c r="A17" s="16" t="s">
        <v>33</v>
      </c>
      <c r="B17" s="109" t="s">
        <v>64</v>
      </c>
      <c r="C17" s="109"/>
      <c r="D17" s="109"/>
      <c r="E17" s="109"/>
      <c r="F17" s="109"/>
      <c r="G17" s="109"/>
      <c r="H17" s="109"/>
      <c r="I17" s="109"/>
      <c r="J17" s="148"/>
    </row>
    <row r="18" spans="1:10" x14ac:dyDescent="0.35">
      <c r="A18" s="27"/>
      <c r="B18" s="28"/>
      <c r="C18" s="28"/>
      <c r="D18" s="28"/>
      <c r="E18" s="28"/>
      <c r="F18" s="28"/>
      <c r="G18" s="28"/>
      <c r="H18" s="28"/>
      <c r="I18" s="28"/>
      <c r="J18" s="29"/>
    </row>
    <row r="19" spans="1:10" x14ac:dyDescent="0.35">
      <c r="A19" s="16" t="s">
        <v>30</v>
      </c>
      <c r="B19" s="109" t="s">
        <v>62</v>
      </c>
      <c r="C19" s="109"/>
      <c r="D19" s="109"/>
      <c r="E19" s="109"/>
      <c r="F19" s="109"/>
      <c r="G19" s="109"/>
      <c r="H19" s="109"/>
      <c r="I19" s="109"/>
      <c r="J19" s="148"/>
    </row>
    <row r="20" spans="1:10" ht="60" customHeight="1" x14ac:dyDescent="0.35">
      <c r="A20" s="16" t="s">
        <v>31</v>
      </c>
      <c r="B20" s="109" t="s">
        <v>65</v>
      </c>
      <c r="C20" s="109"/>
      <c r="D20" s="109"/>
      <c r="E20" s="109"/>
      <c r="F20" s="109"/>
      <c r="G20" s="109"/>
      <c r="H20" s="109"/>
      <c r="I20" s="109"/>
      <c r="J20" s="148"/>
    </row>
    <row r="21" spans="1:10" ht="45" customHeight="1" x14ac:dyDescent="0.35">
      <c r="A21" s="16" t="s">
        <v>32</v>
      </c>
      <c r="B21" s="109" t="s">
        <v>66</v>
      </c>
      <c r="C21" s="109"/>
      <c r="D21" s="109"/>
      <c r="E21" s="109"/>
      <c r="F21" s="109"/>
      <c r="G21" s="109"/>
      <c r="H21" s="109"/>
      <c r="I21" s="109"/>
      <c r="J21" s="148"/>
    </row>
    <row r="22" spans="1:10" ht="60" customHeight="1" x14ac:dyDescent="0.35">
      <c r="A22" s="16" t="s">
        <v>33</v>
      </c>
      <c r="B22" s="109" t="s">
        <v>67</v>
      </c>
      <c r="C22" s="109"/>
      <c r="D22" s="109"/>
      <c r="E22" s="109"/>
      <c r="F22" s="109"/>
      <c r="G22" s="109"/>
      <c r="H22" s="109"/>
      <c r="I22" s="109"/>
      <c r="J22" s="148"/>
    </row>
  </sheetData>
  <mergeCells count="15">
    <mergeCell ref="B20:J20"/>
    <mergeCell ref="B21:J21"/>
    <mergeCell ref="B22:J22"/>
    <mergeCell ref="A13:J13"/>
    <mergeCell ref="B14:J14"/>
    <mergeCell ref="B15:J15"/>
    <mergeCell ref="B16:J16"/>
    <mergeCell ref="B17:J17"/>
    <mergeCell ref="B19:J19"/>
    <mergeCell ref="A12:J12"/>
    <mergeCell ref="A7:J7"/>
    <mergeCell ref="C8:D8"/>
    <mergeCell ref="E8:F8"/>
    <mergeCell ref="G8:H8"/>
    <mergeCell ref="I8:J8"/>
  </mergeCells>
  <dataValidations count="7">
    <dataValidation allowBlank="1" showInputMessage="1" showErrorMessage="1" prompt="¿En qué consiste el producto? su objetivo" sqref="B20:J20 B15:J15" xr:uid="{00000000-0002-0000-0100-000000000000}"/>
    <dataValidation allowBlank="1" showInputMessage="1" showErrorMessage="1" prompt="1. Describir lo plasmado en el presupuesto_x000a_2. Describir lo alcanzado en términos financieros y de producción " sqref="B21:J21 B16:J16" xr:uid="{00000000-0002-0000-0100-000001000000}"/>
    <dataValidation allowBlank="1" showInputMessage="1" showErrorMessage="1" prompt="De existir desvío, explicar razones." sqref="B22:J22 B17:J18" xr:uid="{00000000-0002-0000-0100-000002000000}"/>
    <dataValidation allowBlank="1" showInputMessage="1" showErrorMessage="1" prompt="Nombre de cada producto" sqref="A9:A11" xr:uid="{00000000-0002-0000-0100-000003000000}"/>
    <dataValidation allowBlank="1" showInputMessage="1" showErrorMessage="1" prompt="Nombre del indicador" sqref="B9:B11" xr:uid="{00000000-0002-0000-0100-000004000000}"/>
    <dataValidation allowBlank="1" showInputMessage="1" showErrorMessage="1" prompt="Meta anual del indicador" sqref="C9:C11 E9 G9" xr:uid="{00000000-0002-0000-0100-000005000000}"/>
    <dataValidation allowBlank="1" showInputMessage="1" showErrorMessage="1" prompt="Monto presupuestado para el producto" sqref="D9:D11 E10:H11 F9 H9" xr:uid="{00000000-0002-0000-0100-000006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Sheet1</vt:lpstr>
      <vt:lpstr>Hoja1!Área_de_impresión</vt:lpstr>
      <vt:lpstr>Hoja1!informe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José Miguel Duverge Jose</cp:lastModifiedBy>
  <cp:lastPrinted>2026-01-15T13:34:55Z</cp:lastPrinted>
  <dcterms:created xsi:type="dcterms:W3CDTF">2021-03-22T15:50:10Z</dcterms:created>
  <dcterms:modified xsi:type="dcterms:W3CDTF">2026-01-15T15:02:20Z</dcterms:modified>
</cp:coreProperties>
</file>