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ccastellanos\Desktop\Presupuestos aprobados y ejecutados 2017-2023\"/>
    </mc:Choice>
  </mc:AlternateContent>
  <xr:revisionPtr revIDLastSave="0" documentId="13_ncr:1_{3DE19217-DA76-4B09-9F34-780BC157C6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uesto ejecutado 2022" sheetId="4" r:id="rId1"/>
  </sheets>
  <definedNames>
    <definedName name="_xlnm.Print_Area" localSheetId="0">'Presupuesto ejecutado 2022'!$A$1:$N$100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2" i="4" l="1"/>
  <c r="J82" i="4"/>
  <c r="I82" i="4"/>
  <c r="L81" i="4"/>
  <c r="L80" i="4" s="1"/>
  <c r="K81" i="4"/>
  <c r="K80" i="4" s="1"/>
  <c r="H81" i="4"/>
  <c r="G81" i="4"/>
  <c r="F81" i="4"/>
  <c r="F80" i="4" s="1"/>
  <c r="E81" i="4"/>
  <c r="E80" i="4" s="1"/>
  <c r="D81" i="4"/>
  <c r="C81" i="4"/>
  <c r="B81" i="4"/>
  <c r="B80" i="4" s="1"/>
  <c r="H80" i="4"/>
  <c r="G80" i="4"/>
  <c r="D80" i="4"/>
  <c r="C80" i="4"/>
  <c r="L79" i="4"/>
  <c r="K79" i="4"/>
  <c r="K77" i="4" s="1"/>
  <c r="H79" i="4"/>
  <c r="G79" i="4"/>
  <c r="F79" i="4"/>
  <c r="E79" i="4"/>
  <c r="D79" i="4"/>
  <c r="C79" i="4"/>
  <c r="B79" i="4"/>
  <c r="L78" i="4"/>
  <c r="K78" i="4"/>
  <c r="H78" i="4"/>
  <c r="H77" i="4" s="1"/>
  <c r="G78" i="4"/>
  <c r="G77" i="4" s="1"/>
  <c r="F78" i="4"/>
  <c r="E78" i="4"/>
  <c r="D78" i="4"/>
  <c r="D77" i="4" s="1"/>
  <c r="C78" i="4"/>
  <c r="C77" i="4" s="1"/>
  <c r="B78" i="4"/>
  <c r="L77" i="4"/>
  <c r="F77" i="4"/>
  <c r="E77" i="4"/>
  <c r="B77" i="4"/>
  <c r="L76" i="4"/>
  <c r="K76" i="4"/>
  <c r="H76" i="4"/>
  <c r="G76" i="4"/>
  <c r="F76" i="4"/>
  <c r="E76" i="4"/>
  <c r="D76" i="4"/>
  <c r="C76" i="4"/>
  <c r="C74" i="4" s="1"/>
  <c r="B76" i="4"/>
  <c r="L75" i="4"/>
  <c r="L74" i="4" s="1"/>
  <c r="K75" i="4"/>
  <c r="K74" i="4" s="1"/>
  <c r="H75" i="4"/>
  <c r="G75" i="4"/>
  <c r="F75" i="4"/>
  <c r="F74" i="4" s="1"/>
  <c r="E75" i="4"/>
  <c r="E74" i="4" s="1"/>
  <c r="D75" i="4"/>
  <c r="C75" i="4"/>
  <c r="B75" i="4"/>
  <c r="B74" i="4" s="1"/>
  <c r="N74" i="4" s="1"/>
  <c r="H74" i="4"/>
  <c r="G74" i="4"/>
  <c r="D74" i="4"/>
  <c r="N73" i="4"/>
  <c r="L72" i="4"/>
  <c r="K72" i="4"/>
  <c r="H72" i="4"/>
  <c r="G72" i="4"/>
  <c r="F72" i="4"/>
  <c r="E72" i="4"/>
  <c r="D72" i="4"/>
  <c r="C72" i="4"/>
  <c r="B72" i="4"/>
  <c r="N72" i="4" s="1"/>
  <c r="L71" i="4"/>
  <c r="K71" i="4"/>
  <c r="H71" i="4"/>
  <c r="G71" i="4"/>
  <c r="F71" i="4"/>
  <c r="E71" i="4"/>
  <c r="D71" i="4"/>
  <c r="D69" i="4" s="1"/>
  <c r="C71" i="4"/>
  <c r="B71" i="4"/>
  <c r="N71" i="4" s="1"/>
  <c r="L70" i="4"/>
  <c r="K70" i="4"/>
  <c r="H70" i="4"/>
  <c r="G70" i="4"/>
  <c r="G69" i="4" s="1"/>
  <c r="F70" i="4"/>
  <c r="E70" i="4"/>
  <c r="D70" i="4"/>
  <c r="C70" i="4"/>
  <c r="C69" i="4" s="1"/>
  <c r="B70" i="4"/>
  <c r="K69" i="4"/>
  <c r="H69" i="4"/>
  <c r="E69" i="4"/>
  <c r="L68" i="4"/>
  <c r="K68" i="4"/>
  <c r="H68" i="4"/>
  <c r="G68" i="4"/>
  <c r="F68" i="4"/>
  <c r="E68" i="4"/>
  <c r="D68" i="4"/>
  <c r="C68" i="4"/>
  <c r="B68" i="4"/>
  <c r="N68" i="4" s="1"/>
  <c r="L67" i="4"/>
  <c r="K67" i="4"/>
  <c r="K66" i="4" s="1"/>
  <c r="H67" i="4"/>
  <c r="H66" i="4" s="1"/>
  <c r="G67" i="4"/>
  <c r="F67" i="4"/>
  <c r="E67" i="4"/>
  <c r="E66" i="4" s="1"/>
  <c r="D67" i="4"/>
  <c r="D66" i="4" s="1"/>
  <c r="C67" i="4"/>
  <c r="B67" i="4"/>
  <c r="N67" i="4" s="1"/>
  <c r="L66" i="4"/>
  <c r="G66" i="4"/>
  <c r="F66" i="4"/>
  <c r="C66" i="4"/>
  <c r="B66" i="4"/>
  <c r="N66" i="4" s="1"/>
  <c r="L65" i="4"/>
  <c r="K65" i="4"/>
  <c r="H65" i="4"/>
  <c r="H61" i="4" s="1"/>
  <c r="G65" i="4"/>
  <c r="F65" i="4"/>
  <c r="E65" i="4"/>
  <c r="D65" i="4"/>
  <c r="C65" i="4"/>
  <c r="B65" i="4"/>
  <c r="L64" i="4"/>
  <c r="K64" i="4"/>
  <c r="H64" i="4"/>
  <c r="G64" i="4"/>
  <c r="F64" i="4"/>
  <c r="E64" i="4"/>
  <c r="D64" i="4"/>
  <c r="C64" i="4"/>
  <c r="B64" i="4"/>
  <c r="N64" i="4" s="1"/>
  <c r="L63" i="4"/>
  <c r="K63" i="4"/>
  <c r="H63" i="4"/>
  <c r="G63" i="4"/>
  <c r="F63" i="4"/>
  <c r="E63" i="4"/>
  <c r="D63" i="4"/>
  <c r="C63" i="4"/>
  <c r="B63" i="4"/>
  <c r="N63" i="4" s="1"/>
  <c r="L62" i="4"/>
  <c r="L61" i="4" s="1"/>
  <c r="K62" i="4"/>
  <c r="H62" i="4"/>
  <c r="G62" i="4"/>
  <c r="G61" i="4" s="1"/>
  <c r="F62" i="4"/>
  <c r="F61" i="4" s="1"/>
  <c r="E62" i="4"/>
  <c r="D62" i="4"/>
  <c r="C62" i="4"/>
  <c r="C61" i="4" s="1"/>
  <c r="B62" i="4"/>
  <c r="K61" i="4"/>
  <c r="E61" i="4"/>
  <c r="D61" i="4"/>
  <c r="L60" i="4"/>
  <c r="K60" i="4"/>
  <c r="H60" i="4"/>
  <c r="G60" i="4"/>
  <c r="F60" i="4"/>
  <c r="E60" i="4"/>
  <c r="D60" i="4"/>
  <c r="C60" i="4"/>
  <c r="B60" i="4"/>
  <c r="N60" i="4" s="1"/>
  <c r="L59" i="4"/>
  <c r="K59" i="4"/>
  <c r="H59" i="4"/>
  <c r="G59" i="4"/>
  <c r="F59" i="4"/>
  <c r="E59" i="4"/>
  <c r="D59" i="4"/>
  <c r="C59" i="4"/>
  <c r="B59" i="4"/>
  <c r="L58" i="4"/>
  <c r="K58" i="4"/>
  <c r="H58" i="4"/>
  <c r="G58" i="4"/>
  <c r="F58" i="4"/>
  <c r="E58" i="4"/>
  <c r="D58" i="4"/>
  <c r="C58" i="4"/>
  <c r="B58" i="4"/>
  <c r="N58" i="4" s="1"/>
  <c r="L57" i="4"/>
  <c r="K57" i="4"/>
  <c r="H57" i="4"/>
  <c r="G57" i="4"/>
  <c r="F57" i="4"/>
  <c r="E57" i="4"/>
  <c r="D57" i="4"/>
  <c r="C57" i="4"/>
  <c r="B57" i="4"/>
  <c r="N57" i="4" s="1"/>
  <c r="L56" i="4"/>
  <c r="K56" i="4"/>
  <c r="H56" i="4"/>
  <c r="G56" i="4"/>
  <c r="F56" i="4"/>
  <c r="E56" i="4"/>
  <c r="D56" i="4"/>
  <c r="C56" i="4"/>
  <c r="B56" i="4"/>
  <c r="N56" i="4" s="1"/>
  <c r="L55" i="4"/>
  <c r="K55" i="4"/>
  <c r="H55" i="4"/>
  <c r="H51" i="4" s="1"/>
  <c r="G55" i="4"/>
  <c r="F55" i="4"/>
  <c r="E55" i="4"/>
  <c r="D55" i="4"/>
  <c r="C55" i="4"/>
  <c r="B55" i="4"/>
  <c r="L54" i="4"/>
  <c r="K54" i="4"/>
  <c r="H54" i="4"/>
  <c r="G54" i="4"/>
  <c r="F54" i="4"/>
  <c r="E54" i="4"/>
  <c r="D54" i="4"/>
  <c r="C54" i="4"/>
  <c r="B54" i="4"/>
  <c r="N54" i="4" s="1"/>
  <c r="L53" i="4"/>
  <c r="K53" i="4"/>
  <c r="H53" i="4"/>
  <c r="G53" i="4"/>
  <c r="F53" i="4"/>
  <c r="E53" i="4"/>
  <c r="D53" i="4"/>
  <c r="D51" i="4" s="1"/>
  <c r="C53" i="4"/>
  <c r="B53" i="4"/>
  <c r="N53" i="4" s="1"/>
  <c r="L52" i="4"/>
  <c r="K52" i="4"/>
  <c r="H52" i="4"/>
  <c r="G52" i="4"/>
  <c r="G51" i="4" s="1"/>
  <c r="F52" i="4"/>
  <c r="E52" i="4"/>
  <c r="D52" i="4"/>
  <c r="C52" i="4"/>
  <c r="C51" i="4" s="1"/>
  <c r="B52" i="4"/>
  <c r="K51" i="4"/>
  <c r="E51" i="4"/>
  <c r="L50" i="4"/>
  <c r="K50" i="4"/>
  <c r="H50" i="4"/>
  <c r="G50" i="4"/>
  <c r="F50" i="4"/>
  <c r="E50" i="4"/>
  <c r="D50" i="4"/>
  <c r="C50" i="4"/>
  <c r="B50" i="4"/>
  <c r="N50" i="4" s="1"/>
  <c r="L49" i="4"/>
  <c r="K49" i="4"/>
  <c r="H49" i="4"/>
  <c r="G49" i="4"/>
  <c r="F49" i="4"/>
  <c r="E49" i="4"/>
  <c r="D49" i="4"/>
  <c r="C49" i="4"/>
  <c r="B49" i="4"/>
  <c r="N49" i="4" s="1"/>
  <c r="L48" i="4"/>
  <c r="K48" i="4"/>
  <c r="H48" i="4"/>
  <c r="G48" i="4"/>
  <c r="F48" i="4"/>
  <c r="F44" i="4" s="1"/>
  <c r="E48" i="4"/>
  <c r="D48" i="4"/>
  <c r="C48" i="4"/>
  <c r="B48" i="4"/>
  <c r="L47" i="4"/>
  <c r="K47" i="4"/>
  <c r="H47" i="4"/>
  <c r="G47" i="4"/>
  <c r="F47" i="4"/>
  <c r="E47" i="4"/>
  <c r="D47" i="4"/>
  <c r="C47" i="4"/>
  <c r="B47" i="4"/>
  <c r="L46" i="4"/>
  <c r="K46" i="4"/>
  <c r="H46" i="4"/>
  <c r="G46" i="4"/>
  <c r="F46" i="4"/>
  <c r="E46" i="4"/>
  <c r="D46" i="4"/>
  <c r="C46" i="4"/>
  <c r="B46" i="4"/>
  <c r="N46" i="4" s="1"/>
  <c r="L45" i="4"/>
  <c r="K45" i="4"/>
  <c r="K44" i="4" s="1"/>
  <c r="H45" i="4"/>
  <c r="G45" i="4"/>
  <c r="F45" i="4"/>
  <c r="E45" i="4"/>
  <c r="E44" i="4" s="1"/>
  <c r="D45" i="4"/>
  <c r="C45" i="4"/>
  <c r="B45" i="4"/>
  <c r="N45" i="4" s="1"/>
  <c r="L44" i="4"/>
  <c r="G44" i="4"/>
  <c r="C44" i="4"/>
  <c r="B44" i="4"/>
  <c r="L43" i="4"/>
  <c r="K43" i="4"/>
  <c r="H43" i="4"/>
  <c r="G43" i="4"/>
  <c r="F43" i="4"/>
  <c r="E43" i="4"/>
  <c r="D43" i="4"/>
  <c r="C43" i="4"/>
  <c r="B43" i="4"/>
  <c r="L42" i="4"/>
  <c r="K42" i="4"/>
  <c r="H42" i="4"/>
  <c r="G42" i="4"/>
  <c r="F42" i="4"/>
  <c r="E42" i="4"/>
  <c r="D42" i="4"/>
  <c r="C42" i="4"/>
  <c r="B42" i="4"/>
  <c r="N42" i="4" s="1"/>
  <c r="L41" i="4"/>
  <c r="K41" i="4"/>
  <c r="H41" i="4"/>
  <c r="G41" i="4"/>
  <c r="F41" i="4"/>
  <c r="E41" i="4"/>
  <c r="D41" i="4"/>
  <c r="C41" i="4"/>
  <c r="B41" i="4"/>
  <c r="N41" i="4" s="1"/>
  <c r="L40" i="4"/>
  <c r="K40" i="4"/>
  <c r="H40" i="4"/>
  <c r="G40" i="4"/>
  <c r="F40" i="4"/>
  <c r="E40" i="4"/>
  <c r="D40" i="4"/>
  <c r="C40" i="4"/>
  <c r="B40" i="4"/>
  <c r="N40" i="4" s="1"/>
  <c r="L39" i="4"/>
  <c r="K39" i="4"/>
  <c r="H39" i="4"/>
  <c r="H35" i="4" s="1"/>
  <c r="G39" i="4"/>
  <c r="F39" i="4"/>
  <c r="E39" i="4"/>
  <c r="D39" i="4"/>
  <c r="C39" i="4"/>
  <c r="B39" i="4"/>
  <c r="L38" i="4"/>
  <c r="K38" i="4"/>
  <c r="H38" i="4"/>
  <c r="G38" i="4"/>
  <c r="F38" i="4"/>
  <c r="E38" i="4"/>
  <c r="D38" i="4"/>
  <c r="C38" i="4"/>
  <c r="B38" i="4"/>
  <c r="N38" i="4" s="1"/>
  <c r="L37" i="4"/>
  <c r="K37" i="4"/>
  <c r="H37" i="4"/>
  <c r="G37" i="4"/>
  <c r="F37" i="4"/>
  <c r="E37" i="4"/>
  <c r="D37" i="4"/>
  <c r="C37" i="4"/>
  <c r="B37" i="4"/>
  <c r="N37" i="4" s="1"/>
  <c r="L36" i="4"/>
  <c r="L35" i="4" s="1"/>
  <c r="K36" i="4"/>
  <c r="H36" i="4"/>
  <c r="G36" i="4"/>
  <c r="G35" i="4" s="1"/>
  <c r="F36" i="4"/>
  <c r="F35" i="4" s="1"/>
  <c r="E36" i="4"/>
  <c r="D36" i="4"/>
  <c r="C36" i="4"/>
  <c r="C35" i="4" s="1"/>
  <c r="B36" i="4"/>
  <c r="K35" i="4"/>
  <c r="E35" i="4"/>
  <c r="D35" i="4"/>
  <c r="L34" i="4"/>
  <c r="K34" i="4"/>
  <c r="H34" i="4"/>
  <c r="G34" i="4"/>
  <c r="F34" i="4"/>
  <c r="E34" i="4"/>
  <c r="D34" i="4"/>
  <c r="C34" i="4"/>
  <c r="N34" i="4" s="1"/>
  <c r="L33" i="4"/>
  <c r="K33" i="4"/>
  <c r="H33" i="4"/>
  <c r="G33" i="4"/>
  <c r="F33" i="4"/>
  <c r="E33" i="4"/>
  <c r="D33" i="4"/>
  <c r="C33" i="4"/>
  <c r="N33" i="4" s="1"/>
  <c r="B33" i="4"/>
  <c r="L32" i="4"/>
  <c r="K32" i="4"/>
  <c r="K25" i="4" s="1"/>
  <c r="H32" i="4"/>
  <c r="G32" i="4"/>
  <c r="F32" i="4"/>
  <c r="E32" i="4"/>
  <c r="E25" i="4" s="1"/>
  <c r="D32" i="4"/>
  <c r="C32" i="4"/>
  <c r="L31" i="4"/>
  <c r="K31" i="4"/>
  <c r="H31" i="4"/>
  <c r="G31" i="4"/>
  <c r="F31" i="4"/>
  <c r="E31" i="4"/>
  <c r="D31" i="4"/>
  <c r="C31" i="4"/>
  <c r="L30" i="4"/>
  <c r="K30" i="4"/>
  <c r="H30" i="4"/>
  <c r="G30" i="4"/>
  <c r="F30" i="4"/>
  <c r="E30" i="4"/>
  <c r="D30" i="4"/>
  <c r="C30" i="4"/>
  <c r="N30" i="4" s="1"/>
  <c r="L29" i="4"/>
  <c r="K29" i="4"/>
  <c r="H29" i="4"/>
  <c r="G29" i="4"/>
  <c r="F29" i="4"/>
  <c r="E29" i="4"/>
  <c r="D29" i="4"/>
  <c r="C29" i="4"/>
  <c r="N29" i="4"/>
  <c r="L28" i="4"/>
  <c r="K28" i="4"/>
  <c r="H28" i="4"/>
  <c r="G28" i="4"/>
  <c r="F28" i="4"/>
  <c r="E28" i="4"/>
  <c r="D28" i="4"/>
  <c r="C28" i="4"/>
  <c r="N28" i="4" s="1"/>
  <c r="L27" i="4"/>
  <c r="K27" i="4"/>
  <c r="H27" i="4"/>
  <c r="G27" i="4"/>
  <c r="F27" i="4"/>
  <c r="E27" i="4"/>
  <c r="D27" i="4"/>
  <c r="C27" i="4"/>
  <c r="L26" i="4"/>
  <c r="K26" i="4"/>
  <c r="H26" i="4"/>
  <c r="H25" i="4" s="1"/>
  <c r="G26" i="4"/>
  <c r="F26" i="4"/>
  <c r="E26" i="4"/>
  <c r="D26" i="4"/>
  <c r="D25" i="4" s="1"/>
  <c r="C26" i="4"/>
  <c r="B25" i="4"/>
  <c r="B82" i="4" s="1"/>
  <c r="L24" i="4"/>
  <c r="K24" i="4"/>
  <c r="H24" i="4"/>
  <c r="G24" i="4"/>
  <c r="F24" i="4"/>
  <c r="E24" i="4"/>
  <c r="D24" i="4"/>
  <c r="C24" i="4"/>
  <c r="N24" i="4" s="1"/>
  <c r="B24" i="4"/>
  <c r="L23" i="4"/>
  <c r="K23" i="4"/>
  <c r="K15" i="4" s="1"/>
  <c r="H23" i="4"/>
  <c r="G23" i="4"/>
  <c r="F23" i="4"/>
  <c r="E23" i="4"/>
  <c r="E15" i="4" s="1"/>
  <c r="D23" i="4"/>
  <c r="C23" i="4"/>
  <c r="L22" i="4"/>
  <c r="K22" i="4"/>
  <c r="H22" i="4"/>
  <c r="G22" i="4"/>
  <c r="F22" i="4"/>
  <c r="E22" i="4"/>
  <c r="D22" i="4"/>
  <c r="C22" i="4"/>
  <c r="L21" i="4"/>
  <c r="K21" i="4"/>
  <c r="H21" i="4"/>
  <c r="G21" i="4"/>
  <c r="F21" i="4"/>
  <c r="E21" i="4"/>
  <c r="D21" i="4"/>
  <c r="C21" i="4"/>
  <c r="N21" i="4" s="1"/>
  <c r="B21" i="4"/>
  <c r="L20" i="4"/>
  <c r="K20" i="4"/>
  <c r="H20" i="4"/>
  <c r="G20" i="4"/>
  <c r="F20" i="4"/>
  <c r="E20" i="4"/>
  <c r="D20" i="4"/>
  <c r="C20" i="4"/>
  <c r="B20" i="4"/>
  <c r="L19" i="4"/>
  <c r="K19" i="4"/>
  <c r="H19" i="4"/>
  <c r="G19" i="4"/>
  <c r="F19" i="4"/>
  <c r="E19" i="4"/>
  <c r="D19" i="4"/>
  <c r="C19" i="4"/>
  <c r="N19" i="4" s="1"/>
  <c r="L18" i="4"/>
  <c r="K18" i="4"/>
  <c r="H18" i="4"/>
  <c r="G18" i="4"/>
  <c r="F18" i="4"/>
  <c r="E18" i="4"/>
  <c r="D18" i="4"/>
  <c r="C18" i="4"/>
  <c r="B18" i="4"/>
  <c r="N18" i="4" s="1"/>
  <c r="L17" i="4"/>
  <c r="L15" i="4" s="1"/>
  <c r="K17" i="4"/>
  <c r="H17" i="4"/>
  <c r="G17" i="4"/>
  <c r="F17" i="4"/>
  <c r="F15" i="4" s="1"/>
  <c r="E17" i="4"/>
  <c r="D17" i="4"/>
  <c r="C17" i="4"/>
  <c r="L16" i="4"/>
  <c r="K16" i="4"/>
  <c r="H16" i="4"/>
  <c r="H15" i="4" s="1"/>
  <c r="G16" i="4"/>
  <c r="G15" i="4" s="1"/>
  <c r="F16" i="4"/>
  <c r="E16" i="4"/>
  <c r="D16" i="4"/>
  <c r="D15" i="4" s="1"/>
  <c r="C16" i="4"/>
  <c r="C15" i="4" s="1"/>
  <c r="B16" i="4"/>
  <c r="B15" i="4"/>
  <c r="L14" i="4"/>
  <c r="K14" i="4"/>
  <c r="H14" i="4"/>
  <c r="G14" i="4"/>
  <c r="F14" i="4"/>
  <c r="E14" i="4"/>
  <c r="D14" i="4"/>
  <c r="C14" i="4"/>
  <c r="N14" i="4" s="1"/>
  <c r="B14" i="4"/>
  <c r="L13" i="4"/>
  <c r="K13" i="4"/>
  <c r="H13" i="4"/>
  <c r="G13" i="4"/>
  <c r="F13" i="4"/>
  <c r="E13" i="4"/>
  <c r="D13" i="4"/>
  <c r="C13" i="4"/>
  <c r="B13" i="4"/>
  <c r="L12" i="4"/>
  <c r="K12" i="4"/>
  <c r="H12" i="4"/>
  <c r="G12" i="4"/>
  <c r="F12" i="4"/>
  <c r="E12" i="4"/>
  <c r="D12" i="4"/>
  <c r="C12" i="4"/>
  <c r="N12" i="4" s="1"/>
  <c r="B12" i="4"/>
  <c r="L11" i="4"/>
  <c r="K11" i="4"/>
  <c r="K9" i="4" s="1"/>
  <c r="H11" i="4"/>
  <c r="G11" i="4"/>
  <c r="F11" i="4"/>
  <c r="E11" i="4"/>
  <c r="D11" i="4"/>
  <c r="C11" i="4"/>
  <c r="B11" i="4"/>
  <c r="L10" i="4"/>
  <c r="K10" i="4"/>
  <c r="H10" i="4"/>
  <c r="H9" i="4" s="1"/>
  <c r="G10" i="4"/>
  <c r="F10" i="4"/>
  <c r="E10" i="4"/>
  <c r="D10" i="4"/>
  <c r="D9" i="4" s="1"/>
  <c r="C10" i="4"/>
  <c r="B10" i="4"/>
  <c r="L9" i="4"/>
  <c r="F9" i="4"/>
  <c r="E9" i="4"/>
  <c r="B9" i="4"/>
  <c r="N36" i="4" l="1"/>
  <c r="B35" i="4"/>
  <c r="N35" i="4" s="1"/>
  <c r="N62" i="4"/>
  <c r="B61" i="4"/>
  <c r="N61" i="4" s="1"/>
  <c r="C9" i="4"/>
  <c r="N10" i="4"/>
  <c r="N13" i="4"/>
  <c r="N78" i="4"/>
  <c r="N11" i="4"/>
  <c r="N22" i="4"/>
  <c r="N23" i="4"/>
  <c r="N31" i="4"/>
  <c r="N32" i="4"/>
  <c r="N55" i="4"/>
  <c r="N59" i="4"/>
  <c r="N76" i="4"/>
  <c r="N79" i="4"/>
  <c r="H82" i="4"/>
  <c r="N15" i="4"/>
  <c r="N16" i="4"/>
  <c r="N48" i="4"/>
  <c r="F82" i="4"/>
  <c r="G9" i="4"/>
  <c r="N17" i="4"/>
  <c r="N9" i="4"/>
  <c r="N20" i="4"/>
  <c r="N26" i="4"/>
  <c r="C25" i="4"/>
  <c r="N25" i="4" s="1"/>
  <c r="G25" i="4"/>
  <c r="G82" i="4" s="1"/>
  <c r="N27" i="4"/>
  <c r="F25" i="4"/>
  <c r="L25" i="4"/>
  <c r="N39" i="4"/>
  <c r="N43" i="4"/>
  <c r="D44" i="4"/>
  <c r="D82" i="4" s="1"/>
  <c r="H44" i="4"/>
  <c r="N47" i="4"/>
  <c r="N52" i="4"/>
  <c r="B51" i="4"/>
  <c r="F51" i="4"/>
  <c r="L51" i="4"/>
  <c r="N65" i="4"/>
  <c r="N70" i="4"/>
  <c r="B69" i="4"/>
  <c r="F69" i="4"/>
  <c r="L69" i="4"/>
  <c r="L82" i="4" s="1"/>
  <c r="N77" i="4"/>
  <c r="C82" i="4"/>
  <c r="N80" i="4"/>
  <c r="E82" i="4"/>
  <c r="K82" i="4"/>
  <c r="N75" i="4"/>
  <c r="N81" i="4"/>
  <c r="N44" i="4" l="1"/>
  <c r="N69" i="4"/>
  <c r="N51" i="4"/>
  <c r="N82" i="4" s="1"/>
</calcChain>
</file>

<file path=xl/sharedStrings.xml><?xml version="1.0" encoding="utf-8"?>
<sst xmlns="http://schemas.openxmlformats.org/spreadsheetml/2006/main" count="107" uniqueCount="106">
  <si>
    <t>Ministerio de Hacienda</t>
  </si>
  <si>
    <t>Unidad de Análisis Financiero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</si>
  <si>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</si>
  <si>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</si>
  <si>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</si>
  <si>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</si>
  <si>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</si>
  <si>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</si>
  <si>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</si>
  <si>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</si>
  <si>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</si>
  <si>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</si>
  <si>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</si>
  <si>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</si>
  <si>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</si>
  <si>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</si>
  <si>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</si>
  <si>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</si>
  <si>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</si>
  <si>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</si>
  <si>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</si>
  <si>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</si>
  <si>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</si>
  <si>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</si>
  <si>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</si>
  <si>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</si>
  <si>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</si>
  <si>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</si>
  <si>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</si>
  <si>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</si>
  <si>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</si>
  <si>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</si>
  <si>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</si>
  <si>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</si>
  <si>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</si>
  <si>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</si>
  <si>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</si>
  <si>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</si>
  <si>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</si>
  <si>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</si>
  <si>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</si>
  <si>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</si>
  <si>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</si>
  <si>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</si>
  <si>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</si>
  <si>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</si>
  <si>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</si>
  <si>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</si>
  <si>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</si>
  <si>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</si>
  <si>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</si>
  <si>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</si>
  <si>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</si>
  <si>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</si>
  <si>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</si>
  <si>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</si>
  <si>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</si>
  <si>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</si>
  <si>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</si>
  <si>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</si>
  <si>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</si>
  <si>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</si>
  <si>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</si>
  <si>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</si>
  <si>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</si>
  <si>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</si>
  <si>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</si>
  <si>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</si>
  <si>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</si>
  <si>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</si>
  <si>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</si>
  <si>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</si>
  <si>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</si>
  <si>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</si>
  <si>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</si>
  <si>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</si>
  <si>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</si>
  <si>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</si>
  <si>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</si>
  <si>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</si>
  <si>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</si>
  <si>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</si>
  <si>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</si>
  <si>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</si>
  <si>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</si>
  <si>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</si>
  <si>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</si>
  <si>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</si>
  <si>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</si>
  <si>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</si>
  <si>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</si>
  <si>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</si>
  <si>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</si>
  <si>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</si>
  <si>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 xml:space="preserve">Merary Lantigua </t>
  </si>
  <si>
    <t>Carlos Castellanos</t>
  </si>
  <si>
    <t>Preparado por:</t>
  </si>
  <si>
    <t>Aprobado por:</t>
  </si>
  <si>
    <t>Director Administrativo y Financiero</t>
  </si>
  <si>
    <t>Puesto que ocupa</t>
  </si>
  <si>
    <t>Coordinadora de Presupuesto</t>
  </si>
  <si>
    <t xml:space="preserve">                                                                  Revisado por:</t>
  </si>
  <si>
    <t xml:space="preserve">                                            Encargado División de Contabilidad</t>
  </si>
  <si>
    <t xml:space="preserve">                                                </t>
  </si>
  <si>
    <t xml:space="preserve">                    Puesto que ocupa</t>
  </si>
  <si>
    <r>
      <t xml:space="preserve">                              </t>
    </r>
    <r>
      <rPr>
        <sz val="14"/>
        <color theme="1"/>
        <rFont val="Calibri"/>
        <family val="2"/>
      </rPr>
      <t xml:space="preserve"> Pedro Ramírez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</si>
</sst>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6" fillId="3" borderId="3" xfId="0" applyFont="1" applyFill="1" applyBorder="1" applyAlignment="1">
      <alignment horizontal="left" indent="1"/>
    </xf>
    <xf numFmtId="43" fontId="6" fillId="3" borderId="3" xfId="1" applyFont="1" applyFill="1" applyBorder="1"/>
    <xf numFmtId="0" fontId="4" fillId="0" borderId="0" xfId="0" applyFont="1"/>
    <xf numFmtId="43" fontId="4" fillId="0" borderId="3" xfId="1" applyFont="1" applyBorder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5" borderId="4" xfId="0" applyFont="1" applyFill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164" fontId="7" fillId="0" borderId="0" xfId="0" applyNumberFormat="1" applyFont="1"/>
    <xf numFmtId="164" fontId="7" fillId="0" borderId="7" xfId="0" applyNumberFormat="1" applyFont="1" applyBorder="1"/>
    <xf numFmtId="43" fontId="4" fillId="0" borderId="0" xfId="0" applyNumberFormat="1" applyFont="1"/>
    <xf numFmtId="0" fontId="4" fillId="0" borderId="3" xfId="0" applyFont="1" applyBorder="1" applyAlignment="1">
      <alignment horizontal="left" indent="2"/>
    </xf>
    <xf numFmtId="0" fontId="10" fillId="2" borderId="3" xfId="0" applyFont="1" applyFill="1" applyBorder="1" applyAlignment="1">
      <alignment vertical="center"/>
    </xf>
    <xf numFmtId="43" fontId="10" fillId="2" borderId="3" xfId="1" applyFont="1" applyFill="1" applyBorder="1"/>
    <xf numFmtId="43" fontId="0" fillId="0" borderId="0" xfId="0" applyNumberFormat="1"/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2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 readingOrder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2" borderId="4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0" fillId="0" borderId="8" xfId="0" applyBorder="1"/>
    <xf numFmtId="0" fontId="0" fillId="0" borderId="2" xfId="0" applyBorder="1"/>
    <xf numFmtId="0" fontId="7" fillId="0" borderId="0" xfId="0" applyFont="1" applyAlignment="1">
      <alignment horizontal="left"/>
    </xf>
    <xf numFmtId="0" fontId="8" fillId="0" borderId="0" xfId="0" applyFont="1" applyBorder="1"/>
    <xf numFmtId="0" fontId="11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1074964</xdr:colOff>
      <xdr:row>0</xdr:row>
      <xdr:rowOff>176892</xdr:rowOff>
    </xdr:from>
    <xdr:to>
      <xdr:col>10</xdr:col>
      <xdr:colOff>768803</xdr:colOff>
      <xdr:row>4</xdr:row>
      <xdr:rowOff>157282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41F20D1E-49A4-4D65-BB2D-95BE0D7BEA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1285" y="176892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3850823</xdr:colOff>
      <xdr:row>0</xdr:row>
      <xdr:rowOff>54429</xdr:rowOff>
    </xdr:from>
    <xdr:to>
      <xdr:col>2</xdr:col>
      <xdr:colOff>1006931</xdr:colOff>
      <xdr:row>4</xdr:row>
      <xdr:rowOff>78717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6EDD060-A1D0-4A98-A5F7-B456281A6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0823" y="54429"/>
          <a:ext cx="2612572" cy="1072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F9F3-29BB-484E-896E-9F0F69B47A79}">
  <dimension ref="A1:O101"/>
  <sheetViews>
    <sheetView showGridLines="0" tabSelected="1" view="pageBreakPreview" zoomScale="70" zoomScaleNormal="70" zoomScaleSheetLayoutView="70" workbookViewId="0">
      <pane ySplit="1" topLeftCell="A72" activePane="bottomLeft" state="frozen"/>
      <selection pane="bottomLeft" activeCell="B99" sqref="B99:C99"/>
    </sheetView>
  </sheetViews>
  <sheetFormatPr baseColWidth="10" defaultColWidth="11.42578125" defaultRowHeight="15" x14ac:dyDescent="0.25"/>
  <cols>
    <col min="1" max="1" width="62.42578125" customWidth="1"/>
    <col min="2" max="2" width="19.28515625" customWidth="1"/>
    <col min="3" max="3" width="19.7109375" bestFit="1" customWidth="1"/>
    <col min="4" max="4" width="22.5703125" customWidth="1"/>
    <col min="5" max="13" width="19.7109375" customWidth="1"/>
    <col min="14" max="14" width="21.140625" bestFit="1" customWidth="1"/>
  </cols>
  <sheetData>
    <row r="1" spans="1:15" ht="28.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21" customHeight="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ht="15.75" x14ac:dyDescent="0.25">
      <c r="A3" s="27">
        <v>2022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 ht="15.75" customHeight="1" x14ac:dyDescent="0.25">
      <c r="A4" s="28" t="s">
        <v>79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5" ht="15.75" customHeigh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5" ht="25.5" customHeight="1" x14ac:dyDescent="0.25">
      <c r="A6" s="33" t="s">
        <v>3</v>
      </c>
      <c r="B6" s="34" t="s">
        <v>80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1:15" ht="18.75" x14ac:dyDescent="0.3">
      <c r="A7" s="33"/>
      <c r="B7" s="9" t="s">
        <v>81</v>
      </c>
      <c r="C7" s="9" t="s">
        <v>82</v>
      </c>
      <c r="D7" s="9" t="s">
        <v>83</v>
      </c>
      <c r="E7" s="9" t="s">
        <v>84</v>
      </c>
      <c r="F7" s="9" t="s">
        <v>85</v>
      </c>
      <c r="G7" s="9" t="s">
        <v>86</v>
      </c>
      <c r="H7" s="9" t="s">
        <v>87</v>
      </c>
      <c r="I7" s="9" t="s">
        <v>88</v>
      </c>
      <c r="J7" s="9" t="s">
        <v>89</v>
      </c>
      <c r="K7" s="9" t="s">
        <v>90</v>
      </c>
      <c r="L7" s="9" t="s">
        <v>91</v>
      </c>
      <c r="M7" s="9" t="s">
        <v>92</v>
      </c>
      <c r="N7" s="9" t="s">
        <v>93</v>
      </c>
    </row>
    <row r="8" spans="1:15" ht="18.75" x14ac:dyDescent="0.3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5" s="3" customFormat="1" ht="20.100000000000001" customHeight="1" x14ac:dyDescent="0.25">
      <c r="A9" s="1" t="s">
        <v>5</v>
      </c>
      <c r="B9" s="2">
        <f>SUM(B10:B14)</f>
        <v>6399833.3200000003</v>
      </c>
      <c r="C9" s="2">
        <f t="shared" ref="C9:K9" si="0">SUM(C10:C14)</f>
        <v>8454817.7599999998</v>
      </c>
      <c r="D9" s="2">
        <f t="shared" si="0"/>
        <v>7463064.4500000002</v>
      </c>
      <c r="E9" s="2">
        <f t="shared" si="0"/>
        <v>11162028.350000001</v>
      </c>
      <c r="F9" s="2">
        <f t="shared" si="0"/>
        <v>8410544.7899999991</v>
      </c>
      <c r="G9" s="2">
        <f t="shared" si="0"/>
        <v>8043475.3200000003</v>
      </c>
      <c r="H9" s="2">
        <f t="shared" si="0"/>
        <v>7839836.54</v>
      </c>
      <c r="I9" s="2">
        <v>8253817.040000001</v>
      </c>
      <c r="J9" s="2">
        <v>8273259.9800000004</v>
      </c>
      <c r="K9" s="2">
        <f t="shared" si="0"/>
        <v>11951587.899999999</v>
      </c>
      <c r="L9" s="2">
        <f>SUM(L10:L14)</f>
        <v>15132192.030000001</v>
      </c>
      <c r="M9" s="2">
        <v>24445606.809999999</v>
      </c>
      <c r="N9" s="2">
        <f>SUM(B9:M9)</f>
        <v>125830064.28999999</v>
      </c>
      <c r="O9" s="13"/>
    </row>
    <row r="10" spans="1:15" s="3" customFormat="1" ht="20.100000000000001" customHeight="1" x14ac:dyDescent="0.25">
      <c r="A10" s="14" t="s">
        <v>6</v>
      </c>
      <c r="B10" s="4">
        <f>+#REF!</f>
        <v>5203313.34</v>
      </c>
      <c r="C10" s="4">
        <f>+#REF!</f>
        <v>6117833.3499999996</v>
      </c>
      <c r="D10" s="4">
        <f>+#REF!</f>
        <v>5647987.0899999999</v>
      </c>
      <c r="E10" s="4">
        <f>+#REF!</f>
        <v>5622223.5300000003</v>
      </c>
      <c r="F10" s="4">
        <f>+#REF!</f>
        <v>6043708.5</v>
      </c>
      <c r="G10" s="4">
        <f>+#REF!</f>
        <v>6076966.6699999999</v>
      </c>
      <c r="H10" s="4">
        <f>+#REF!</f>
        <v>5910700</v>
      </c>
      <c r="I10" s="4">
        <v>6297548.7300000004</v>
      </c>
      <c r="J10" s="4">
        <v>6304520.1200000001</v>
      </c>
      <c r="K10" s="4">
        <f>+#REF!</f>
        <v>4950133.34</v>
      </c>
      <c r="L10" s="4">
        <f>+#REF!</f>
        <v>13060970.08</v>
      </c>
      <c r="M10" s="4">
        <v>6978613.6100000003</v>
      </c>
      <c r="N10" s="4">
        <f>SUM(B10:M10)</f>
        <v>78214518.359999999</v>
      </c>
    </row>
    <row r="11" spans="1:15" s="3" customFormat="1" ht="20.100000000000001" customHeight="1" x14ac:dyDescent="0.25">
      <c r="A11" s="14" t="s">
        <v>7</v>
      </c>
      <c r="B11" s="4">
        <f>+#REF!</f>
        <v>425000</v>
      </c>
      <c r="C11" s="4">
        <f>+#REF!</f>
        <v>1443000</v>
      </c>
      <c r="D11" s="4">
        <f>+#REF!</f>
        <v>1004000</v>
      </c>
      <c r="E11" s="4">
        <f>+#REF!</f>
        <v>4735300</v>
      </c>
      <c r="F11" s="4">
        <f>+#REF!</f>
        <v>1507800</v>
      </c>
      <c r="G11" s="4">
        <f>+#REF!</f>
        <v>1067000</v>
      </c>
      <c r="H11" s="4">
        <f>+#REF!</f>
        <v>1053666.67</v>
      </c>
      <c r="I11" s="4">
        <v>1085000</v>
      </c>
      <c r="J11" s="4">
        <v>1044000</v>
      </c>
      <c r="K11" s="4">
        <f>+#REF!</f>
        <v>6258722.2000000002</v>
      </c>
      <c r="L11" s="4">
        <f>+#REF!</f>
        <v>1122533.3400000001</v>
      </c>
      <c r="M11" s="4">
        <v>16522800</v>
      </c>
      <c r="N11" s="4">
        <f>SUM(B11:M11)</f>
        <v>37268822.210000001</v>
      </c>
    </row>
    <row r="12" spans="1:15" s="3" customFormat="1" ht="20.100000000000001" customHeight="1" x14ac:dyDescent="0.25">
      <c r="A12" s="14" t="s">
        <v>8</v>
      </c>
      <c r="B12" s="4">
        <f>+#REF!</f>
        <v>0</v>
      </c>
      <c r="C12" s="4">
        <f>+#REF!</f>
        <v>0</v>
      </c>
      <c r="D12" s="4">
        <f>+#REF!</f>
        <v>0</v>
      </c>
      <c r="E12" s="4">
        <f>+#REF!</f>
        <v>0</v>
      </c>
      <c r="F12" s="4">
        <f>+#REF!</f>
        <v>0</v>
      </c>
      <c r="G12" s="4">
        <f>+#REF!</f>
        <v>0</v>
      </c>
      <c r="H12" s="4">
        <f>+#REF!</f>
        <v>0</v>
      </c>
      <c r="I12" s="4">
        <v>0</v>
      </c>
      <c r="J12" s="4">
        <v>0</v>
      </c>
      <c r="K12" s="4">
        <f>+#REF!</f>
        <v>0</v>
      </c>
      <c r="L12" s="4">
        <f>+#REF!</f>
        <v>7464.32</v>
      </c>
      <c r="M12" s="4"/>
      <c r="N12" s="4">
        <f>SUM(B12:L12)</f>
        <v>7464.32</v>
      </c>
    </row>
    <row r="13" spans="1:15" s="3" customFormat="1" ht="20.100000000000001" customHeight="1" x14ac:dyDescent="0.25">
      <c r="A13" s="14" t="s">
        <v>9</v>
      </c>
      <c r="B13" s="4">
        <f>+#REF!</f>
        <v>0</v>
      </c>
      <c r="C13" s="4">
        <f>+#REF!</f>
        <v>0</v>
      </c>
      <c r="D13" s="4">
        <f>+#REF!</f>
        <v>0</v>
      </c>
      <c r="E13" s="4">
        <f>+#REF!</f>
        <v>0</v>
      </c>
      <c r="F13" s="4">
        <f>+#REF!</f>
        <v>0</v>
      </c>
      <c r="G13" s="4">
        <f>+#REF!</f>
        <v>0</v>
      </c>
      <c r="H13" s="4">
        <f>+#REF!</f>
        <v>0</v>
      </c>
      <c r="I13" s="4">
        <v>0</v>
      </c>
      <c r="J13" s="4">
        <v>0</v>
      </c>
      <c r="K13" s="4">
        <f>+#REF!</f>
        <v>0</v>
      </c>
      <c r="L13" s="4">
        <f>+#REF!</f>
        <v>0</v>
      </c>
      <c r="M13" s="4"/>
      <c r="N13" s="4">
        <f>SUM(B13:L13)</f>
        <v>0</v>
      </c>
    </row>
    <row r="14" spans="1:15" s="3" customFormat="1" ht="20.100000000000001" customHeight="1" x14ac:dyDescent="0.25">
      <c r="A14" s="14" t="s">
        <v>10</v>
      </c>
      <c r="B14" s="4">
        <f>+#REF!</f>
        <v>771519.98</v>
      </c>
      <c r="C14" s="4">
        <f>+#REF!</f>
        <v>893984.41</v>
      </c>
      <c r="D14" s="4">
        <f>+#REF!</f>
        <v>811077.36</v>
      </c>
      <c r="E14" s="4">
        <f>+#REF!</f>
        <v>804504.82</v>
      </c>
      <c r="F14" s="4">
        <f>+#REF!</f>
        <v>859036.29</v>
      </c>
      <c r="G14" s="4">
        <f>+#REF!</f>
        <v>899508.65</v>
      </c>
      <c r="H14" s="4">
        <f>+#REF!</f>
        <v>875469.87</v>
      </c>
      <c r="I14" s="4">
        <v>871268.31</v>
      </c>
      <c r="J14" s="4">
        <v>924739.86</v>
      </c>
      <c r="K14" s="4">
        <f>+#REF!</f>
        <v>742732.36</v>
      </c>
      <c r="L14" s="4">
        <f>+#REF!</f>
        <v>941224.29</v>
      </c>
      <c r="M14" s="4">
        <v>944193.2</v>
      </c>
      <c r="N14" s="4">
        <f>SUM(B14:M14)</f>
        <v>10339259.399999999</v>
      </c>
    </row>
    <row r="15" spans="1:15" s="3" customFormat="1" ht="20.100000000000001" customHeight="1" x14ac:dyDescent="0.25">
      <c r="A15" s="1" t="s">
        <v>11</v>
      </c>
      <c r="B15" s="2">
        <f>SUM(B16:B24)</f>
        <v>143549.54</v>
      </c>
      <c r="C15" s="2">
        <f t="shared" ref="C15:K15" si="1">SUM(C16:C24)</f>
        <v>1348285.76</v>
      </c>
      <c r="D15" s="2">
        <f t="shared" si="1"/>
        <v>8805506.3599999994</v>
      </c>
      <c r="E15" s="2">
        <f t="shared" si="1"/>
        <v>2046694.43</v>
      </c>
      <c r="F15" s="2">
        <f t="shared" si="1"/>
        <v>2399728.52</v>
      </c>
      <c r="G15" s="2">
        <f t="shared" si="1"/>
        <v>1968269.17</v>
      </c>
      <c r="H15" s="2">
        <f t="shared" si="1"/>
        <v>4465735.62</v>
      </c>
      <c r="I15" s="2">
        <v>5553881.2700000005</v>
      </c>
      <c r="J15" s="2">
        <v>2033311.69</v>
      </c>
      <c r="K15" s="2">
        <f t="shared" si="1"/>
        <v>2953640.07</v>
      </c>
      <c r="L15" s="2">
        <f>SUM(L16:L24)</f>
        <v>13468095.270000001</v>
      </c>
      <c r="M15" s="2">
        <v>6366558.8100000005</v>
      </c>
      <c r="N15" s="2">
        <f>SUM(B15:M15)</f>
        <v>51553256.510000005</v>
      </c>
      <c r="O15" s="13"/>
    </row>
    <row r="16" spans="1:15" s="3" customFormat="1" ht="20.100000000000001" customHeight="1" x14ac:dyDescent="0.25">
      <c r="A16" s="14" t="s">
        <v>12</v>
      </c>
      <c r="B16" s="4">
        <f>+#REF!</f>
        <v>137549.54</v>
      </c>
      <c r="C16" s="4">
        <f>+#REF!</f>
        <v>422637.15</v>
      </c>
      <c r="D16" s="4">
        <f>+#REF!</f>
        <v>418073.24</v>
      </c>
      <c r="E16" s="4">
        <f>+#REF!</f>
        <v>596782.11</v>
      </c>
      <c r="F16" s="4">
        <f>+#REF!</f>
        <v>281755.87</v>
      </c>
      <c r="G16" s="4">
        <f>+#REF!</f>
        <v>421273.58</v>
      </c>
      <c r="H16" s="4">
        <f>+#REF!</f>
        <v>446003.54</v>
      </c>
      <c r="I16" s="4">
        <v>809545.91</v>
      </c>
      <c r="J16" s="4">
        <v>691420.45</v>
      </c>
      <c r="K16" s="4">
        <f>+#REF!</f>
        <v>341345.36</v>
      </c>
      <c r="L16" s="4">
        <f>+#REF!</f>
        <v>483496.65</v>
      </c>
      <c r="M16" s="4">
        <v>414401.4</v>
      </c>
      <c r="N16" s="4">
        <f>SUM(B16:M16)</f>
        <v>5464284.8000000017</v>
      </c>
    </row>
    <row r="17" spans="1:15" s="3" customFormat="1" ht="20.100000000000001" customHeight="1" x14ac:dyDescent="0.25">
      <c r="A17" s="14" t="s">
        <v>13</v>
      </c>
      <c r="B17" s="4"/>
      <c r="C17" s="4">
        <f>+#REF!</f>
        <v>0</v>
      </c>
      <c r="D17" s="4">
        <f>+#REF!</f>
        <v>13688</v>
      </c>
      <c r="E17" s="4">
        <f>+#REF!</f>
        <v>0</v>
      </c>
      <c r="F17" s="4">
        <f>+#REF!</f>
        <v>0</v>
      </c>
      <c r="G17" s="4">
        <f>+#REF!</f>
        <v>0</v>
      </c>
      <c r="H17" s="4">
        <f>+#REF!</f>
        <v>165200</v>
      </c>
      <c r="I17" s="4">
        <v>73128.78</v>
      </c>
      <c r="J17" s="4">
        <v>73128.78</v>
      </c>
      <c r="K17" s="4">
        <f>+#REF!</f>
        <v>23600</v>
      </c>
      <c r="L17" s="4">
        <f>+#REF!</f>
        <v>23600</v>
      </c>
      <c r="M17" s="4">
        <v>523600</v>
      </c>
      <c r="N17" s="4">
        <f t="shared" ref="N17:N24" si="2">SUM(B17:M17)</f>
        <v>895945.56</v>
      </c>
    </row>
    <row r="18" spans="1:15" s="3" customFormat="1" ht="20.100000000000001" customHeight="1" x14ac:dyDescent="0.25">
      <c r="A18" s="14" t="s">
        <v>14</v>
      </c>
      <c r="B18" s="4">
        <f>+#REF!</f>
        <v>0</v>
      </c>
      <c r="C18" s="4">
        <f>+#REF!</f>
        <v>0</v>
      </c>
      <c r="D18" s="4">
        <f>+#REF!</f>
        <v>0</v>
      </c>
      <c r="E18" s="4">
        <f>+#REF!</f>
        <v>0</v>
      </c>
      <c r="F18" s="4">
        <f>+#REF!</f>
        <v>0</v>
      </c>
      <c r="G18" s="4">
        <f>+#REF!</f>
        <v>0</v>
      </c>
      <c r="H18" s="4">
        <f>+#REF!</f>
        <v>176676.06</v>
      </c>
      <c r="I18" s="4">
        <v>0</v>
      </c>
      <c r="J18" s="4">
        <v>0</v>
      </c>
      <c r="K18" s="4">
        <f>+#REF!</f>
        <v>3150</v>
      </c>
      <c r="L18" s="4">
        <f>+#REF!</f>
        <v>174202.4</v>
      </c>
      <c r="M18" s="4">
        <v>288436.68</v>
      </c>
      <c r="N18" s="4">
        <f t="shared" si="2"/>
        <v>642465.1399999999</v>
      </c>
    </row>
    <row r="19" spans="1:15" s="3" customFormat="1" ht="20.100000000000001" customHeight="1" x14ac:dyDescent="0.25">
      <c r="A19" s="14" t="s">
        <v>15</v>
      </c>
      <c r="B19" s="4"/>
      <c r="C19" s="4">
        <f>+#REF!</f>
        <v>0</v>
      </c>
      <c r="D19" s="4">
        <f>+#REF!</f>
        <v>0</v>
      </c>
      <c r="E19" s="4">
        <f>+#REF!</f>
        <v>0</v>
      </c>
      <c r="F19" s="4">
        <f>+#REF!</f>
        <v>0</v>
      </c>
      <c r="G19" s="4">
        <f>+#REF!</f>
        <v>0</v>
      </c>
      <c r="H19" s="4">
        <f>+#REF!</f>
        <v>65928</v>
      </c>
      <c r="I19" s="4">
        <v>0</v>
      </c>
      <c r="J19" s="4">
        <v>0</v>
      </c>
      <c r="K19" s="4">
        <f>+#REF!</f>
        <v>0</v>
      </c>
      <c r="L19" s="4">
        <f>+#REF!</f>
        <v>635895.59</v>
      </c>
      <c r="M19" s="4">
        <v>343519.38</v>
      </c>
      <c r="N19" s="4">
        <f t="shared" si="2"/>
        <v>1045342.97</v>
      </c>
    </row>
    <row r="20" spans="1:15" s="3" customFormat="1" ht="20.100000000000001" customHeight="1" x14ac:dyDescent="0.25">
      <c r="A20" s="14" t="s">
        <v>16</v>
      </c>
      <c r="B20" s="4">
        <f>+#REF!</f>
        <v>0</v>
      </c>
      <c r="C20" s="4">
        <f>+#REF!</f>
        <v>41300</v>
      </c>
      <c r="D20" s="4">
        <f>+#REF!</f>
        <v>562015.12</v>
      </c>
      <c r="E20" s="4">
        <f>+#REF!</f>
        <v>1030979.66</v>
      </c>
      <c r="F20" s="4">
        <f>+#REF!</f>
        <v>1362722.81</v>
      </c>
      <c r="G20" s="4">
        <f>+#REF!</f>
        <v>860221.41</v>
      </c>
      <c r="H20" s="4">
        <f>+#REF!</f>
        <v>189174.66</v>
      </c>
      <c r="I20" s="4">
        <v>3362010</v>
      </c>
      <c r="J20" s="4">
        <v>20650</v>
      </c>
      <c r="K20" s="4">
        <f>+#REF!</f>
        <v>1158463.7</v>
      </c>
      <c r="L20" s="4">
        <f>+#REF!</f>
        <v>3519071.95</v>
      </c>
      <c r="M20" s="4">
        <v>424624.65</v>
      </c>
      <c r="N20" s="4">
        <f t="shared" si="2"/>
        <v>12531233.959999999</v>
      </c>
    </row>
    <row r="21" spans="1:15" s="3" customFormat="1" ht="20.100000000000001" customHeight="1" x14ac:dyDescent="0.25">
      <c r="A21" s="14" t="s">
        <v>17</v>
      </c>
      <c r="B21" s="4">
        <f>+#REF!</f>
        <v>0</v>
      </c>
      <c r="C21" s="4">
        <f>+#REF!</f>
        <v>858398.61</v>
      </c>
      <c r="D21" s="4">
        <f>+#REF!</f>
        <v>307858.09000000003</v>
      </c>
      <c r="E21" s="4">
        <f>+#REF!</f>
        <v>301857.15999999997</v>
      </c>
      <c r="F21" s="4">
        <f>+#REF!</f>
        <v>317508.07</v>
      </c>
      <c r="G21" s="4">
        <f>+#REF!</f>
        <v>344510.18</v>
      </c>
      <c r="H21" s="4">
        <f>+#REF!</f>
        <v>347668.06</v>
      </c>
      <c r="I21" s="4">
        <v>452912.67</v>
      </c>
      <c r="J21" s="4">
        <v>463095.11</v>
      </c>
      <c r="K21" s="4">
        <f>+#REF!</f>
        <v>526407.72</v>
      </c>
      <c r="L21" s="4">
        <f>+#REF!</f>
        <v>457637.82</v>
      </c>
      <c r="M21" s="4">
        <v>636663.57999999996</v>
      </c>
      <c r="N21" s="4">
        <f t="shared" si="2"/>
        <v>5014517.07</v>
      </c>
    </row>
    <row r="22" spans="1:15" s="3" customFormat="1" ht="20.100000000000001" customHeight="1" x14ac:dyDescent="0.25">
      <c r="A22" s="14" t="s">
        <v>18</v>
      </c>
      <c r="B22" s="4">
        <v>0</v>
      </c>
      <c r="C22" s="4">
        <f>+#REF!</f>
        <v>0</v>
      </c>
      <c r="D22" s="4">
        <f>+#REF!</f>
        <v>113553.77</v>
      </c>
      <c r="E22" s="4">
        <f>+#REF!</f>
        <v>3215.5</v>
      </c>
      <c r="F22" s="4">
        <f>+#REF!</f>
        <v>24721.5</v>
      </c>
      <c r="G22" s="4">
        <f>+#REF!</f>
        <v>0</v>
      </c>
      <c r="H22" s="4">
        <f>+#REF!</f>
        <v>3722.9</v>
      </c>
      <c r="I22" s="4">
        <v>0</v>
      </c>
      <c r="J22" s="4">
        <v>34273.61</v>
      </c>
      <c r="K22" s="4">
        <f>+#REF!</f>
        <v>7973.99</v>
      </c>
      <c r="L22" s="4">
        <f>+#REF!</f>
        <v>47554.75</v>
      </c>
      <c r="M22" s="4">
        <v>77685.87</v>
      </c>
      <c r="N22" s="4">
        <f t="shared" si="2"/>
        <v>312701.89</v>
      </c>
    </row>
    <row r="23" spans="1:15" s="3" customFormat="1" ht="20.100000000000001" customHeight="1" x14ac:dyDescent="0.25">
      <c r="A23" s="14" t="s">
        <v>19</v>
      </c>
      <c r="B23" s="4">
        <v>6000</v>
      </c>
      <c r="C23" s="4">
        <f>+#REF!</f>
        <v>25950</v>
      </c>
      <c r="D23" s="4">
        <f>+#REF!</f>
        <v>7379818.1399999997</v>
      </c>
      <c r="E23" s="4">
        <f>+#REF!</f>
        <v>60614</v>
      </c>
      <c r="F23" s="4">
        <f>+#REF!</f>
        <v>292182.46999999997</v>
      </c>
      <c r="G23" s="4">
        <f>+#REF!</f>
        <v>156510</v>
      </c>
      <c r="H23" s="4">
        <f>+#REF!</f>
        <v>2095814.34</v>
      </c>
      <c r="I23" s="4">
        <v>628562.79</v>
      </c>
      <c r="J23" s="4">
        <v>588232.5</v>
      </c>
      <c r="K23" s="4">
        <f>+#REF!</f>
        <v>692111.86</v>
      </c>
      <c r="L23" s="4">
        <f>+#REF!</f>
        <v>7968093.4400000004</v>
      </c>
      <c r="M23" s="4">
        <v>3201697.56</v>
      </c>
      <c r="N23" s="4">
        <f t="shared" si="2"/>
        <v>23095587.099999998</v>
      </c>
    </row>
    <row r="24" spans="1:15" s="3" customFormat="1" ht="20.100000000000001" customHeight="1" x14ac:dyDescent="0.25">
      <c r="A24" s="14" t="s">
        <v>20</v>
      </c>
      <c r="B24" s="4">
        <f>+#REF!</f>
        <v>0</v>
      </c>
      <c r="C24" s="4">
        <f>+#REF!</f>
        <v>0</v>
      </c>
      <c r="D24" s="4">
        <f>+#REF!</f>
        <v>10500</v>
      </c>
      <c r="E24" s="4">
        <f>+#REF!</f>
        <v>53246</v>
      </c>
      <c r="F24" s="4">
        <f>+#REF!</f>
        <v>120837.8</v>
      </c>
      <c r="G24" s="4">
        <f>+#REF!</f>
        <v>185754</v>
      </c>
      <c r="H24" s="4">
        <f>+#REF!</f>
        <v>975548.06</v>
      </c>
      <c r="I24" s="4">
        <v>227721.12</v>
      </c>
      <c r="J24" s="4">
        <v>162511.24</v>
      </c>
      <c r="K24" s="4">
        <f>+#REF!</f>
        <v>200587.44</v>
      </c>
      <c r="L24" s="4">
        <f>+#REF!</f>
        <v>158542.67000000001</v>
      </c>
      <c r="M24" s="4">
        <v>455929.69</v>
      </c>
      <c r="N24" s="4">
        <f t="shared" si="2"/>
        <v>2551178.02</v>
      </c>
    </row>
    <row r="25" spans="1:15" s="3" customFormat="1" ht="20.100000000000001" customHeight="1" x14ac:dyDescent="0.25">
      <c r="A25" s="1" t="s">
        <v>21</v>
      </c>
      <c r="B25" s="2">
        <f>SUM(B26:B34)</f>
        <v>190350</v>
      </c>
      <c r="C25" s="2">
        <f>SUM(C26:C34)</f>
        <v>229200</v>
      </c>
      <c r="D25" s="2">
        <f t="shared" ref="D25:L25" si="3">SUM(D26:D34)</f>
        <v>2880575.6</v>
      </c>
      <c r="E25" s="2">
        <f t="shared" si="3"/>
        <v>238700</v>
      </c>
      <c r="F25" s="2">
        <f t="shared" si="3"/>
        <v>578127.92000000004</v>
      </c>
      <c r="G25" s="2">
        <f t="shared" si="3"/>
        <v>883857.60999999987</v>
      </c>
      <c r="H25" s="2">
        <f t="shared" si="3"/>
        <v>1000390.8699999999</v>
      </c>
      <c r="I25" s="2">
        <v>692473.34000000008</v>
      </c>
      <c r="J25" s="2">
        <v>533665.5</v>
      </c>
      <c r="K25" s="2">
        <f t="shared" si="3"/>
        <v>1953968.12</v>
      </c>
      <c r="L25" s="2">
        <f t="shared" si="3"/>
        <v>249700</v>
      </c>
      <c r="M25" s="2">
        <v>1317879.6900000002</v>
      </c>
      <c r="N25" s="2">
        <f>SUM(B25:M25)</f>
        <v>10748888.65</v>
      </c>
      <c r="O25" s="13"/>
    </row>
    <row r="26" spans="1:15" s="3" customFormat="1" ht="20.100000000000001" customHeight="1" x14ac:dyDescent="0.25">
      <c r="A26" s="14" t="s">
        <v>22</v>
      </c>
      <c r="B26" s="4"/>
      <c r="C26" s="4">
        <f>+#REF!</f>
        <v>0</v>
      </c>
      <c r="D26" s="4">
        <f>+#REF!</f>
        <v>15900</v>
      </c>
      <c r="E26" s="4">
        <f>+#REF!</f>
        <v>0</v>
      </c>
      <c r="F26" s="4">
        <f>+#REF!</f>
        <v>42657.21</v>
      </c>
      <c r="G26" s="4">
        <f>+#REF!</f>
        <v>0</v>
      </c>
      <c r="H26" s="4">
        <f>+#REF!</f>
        <v>20400</v>
      </c>
      <c r="I26" s="4">
        <v>10089</v>
      </c>
      <c r="J26" s="4">
        <v>41149</v>
      </c>
      <c r="K26" s="4">
        <f>+#REF!</f>
        <v>152879.07</v>
      </c>
      <c r="L26" s="4">
        <f>+#REF!</f>
        <v>0</v>
      </c>
      <c r="M26" s="4">
        <v>127463.53</v>
      </c>
      <c r="N26" s="4">
        <f>SUM(B26:M26)</f>
        <v>410537.81000000006</v>
      </c>
    </row>
    <row r="27" spans="1:15" s="3" customFormat="1" ht="20.100000000000001" customHeight="1" x14ac:dyDescent="0.25">
      <c r="A27" s="14" t="s">
        <v>23</v>
      </c>
      <c r="B27" s="4"/>
      <c r="C27" s="4">
        <f>+#REF!</f>
        <v>0</v>
      </c>
      <c r="D27" s="4">
        <f>+#REF!</f>
        <v>0</v>
      </c>
      <c r="E27" s="4">
        <f>+#REF!</f>
        <v>0</v>
      </c>
      <c r="F27" s="4">
        <f>+#REF!</f>
        <v>30680</v>
      </c>
      <c r="G27" s="4">
        <f>+#REF!</f>
        <v>430522.41</v>
      </c>
      <c r="H27" s="4">
        <f>+#REF!</f>
        <v>136644</v>
      </c>
      <c r="I27" s="4">
        <v>164465.45000000001</v>
      </c>
      <c r="J27" s="4">
        <v>0</v>
      </c>
      <c r="K27" s="4">
        <f>+#REF!</f>
        <v>19470</v>
      </c>
      <c r="L27" s="4">
        <f>+#REF!</f>
        <v>0</v>
      </c>
      <c r="M27" s="4">
        <v>4708.2</v>
      </c>
      <c r="N27" s="4">
        <f t="shared" ref="N27:N33" si="4">SUM(B27:M27)</f>
        <v>786490.05999999982</v>
      </c>
    </row>
    <row r="28" spans="1:15" s="3" customFormat="1" ht="20.100000000000001" customHeight="1" x14ac:dyDescent="0.25">
      <c r="A28" s="14" t="s">
        <v>24</v>
      </c>
      <c r="B28" s="4"/>
      <c r="C28" s="4">
        <f>+#REF!</f>
        <v>0</v>
      </c>
      <c r="D28" s="4">
        <f>+#REF!</f>
        <v>240956</v>
      </c>
      <c r="E28" s="4">
        <f>+#REF!</f>
        <v>0</v>
      </c>
      <c r="F28" s="4">
        <f>+#REF!</f>
        <v>108740.07</v>
      </c>
      <c r="G28" s="4">
        <f>+#REF!</f>
        <v>0</v>
      </c>
      <c r="H28" s="4">
        <f>+#REF!</f>
        <v>90049.1</v>
      </c>
      <c r="I28" s="4">
        <v>0</v>
      </c>
      <c r="J28" s="4">
        <v>51300.5</v>
      </c>
      <c r="K28" s="4">
        <f>+#REF!</f>
        <v>55507.199999999997</v>
      </c>
      <c r="L28" s="4">
        <f>+#REF!</f>
        <v>0</v>
      </c>
      <c r="M28" s="4">
        <v>131082.19</v>
      </c>
      <c r="N28" s="4">
        <f t="shared" si="4"/>
        <v>677635.06</v>
      </c>
    </row>
    <row r="29" spans="1:15" s="3" customFormat="1" ht="20.100000000000001" customHeight="1" x14ac:dyDescent="0.25">
      <c r="A29" s="14" t="s">
        <v>25</v>
      </c>
      <c r="B29" s="4"/>
      <c r="C29" s="4">
        <f>+#REF!</f>
        <v>0</v>
      </c>
      <c r="D29" s="4">
        <f>+#REF!</f>
        <v>0</v>
      </c>
      <c r="E29" s="4">
        <f>+#REF!</f>
        <v>0</v>
      </c>
      <c r="F29" s="4">
        <f>+#REF!</f>
        <v>0</v>
      </c>
      <c r="G29" s="4">
        <f>+#REF!</f>
        <v>0</v>
      </c>
      <c r="H29" s="4">
        <f>+#REF!</f>
        <v>78273.38</v>
      </c>
      <c r="I29" s="4">
        <v>0</v>
      </c>
      <c r="J29" s="4">
        <v>0</v>
      </c>
      <c r="K29" s="4">
        <f>+#REF!</f>
        <v>0</v>
      </c>
      <c r="L29" s="4">
        <f>+#REF!</f>
        <v>0</v>
      </c>
      <c r="M29" s="4"/>
      <c r="N29" s="4">
        <f t="shared" si="4"/>
        <v>78273.38</v>
      </c>
    </row>
    <row r="30" spans="1:15" s="3" customFormat="1" ht="20.100000000000001" customHeight="1" x14ac:dyDescent="0.25">
      <c r="A30" s="14" t="s">
        <v>26</v>
      </c>
      <c r="B30" s="4"/>
      <c r="C30" s="4">
        <f>+#REF!</f>
        <v>0</v>
      </c>
      <c r="D30" s="4">
        <f>+#REF!</f>
        <v>0</v>
      </c>
      <c r="E30" s="4">
        <f>+#REF!</f>
        <v>0</v>
      </c>
      <c r="F30" s="4">
        <f>+#REF!</f>
        <v>0</v>
      </c>
      <c r="G30" s="4">
        <f>+#REF!</f>
        <v>0</v>
      </c>
      <c r="H30" s="4">
        <f>+#REF!</f>
        <v>42276.1</v>
      </c>
      <c r="I30" s="4">
        <v>71428.95</v>
      </c>
      <c r="J30" s="4">
        <v>0</v>
      </c>
      <c r="K30" s="4">
        <f>+#REF!</f>
        <v>0</v>
      </c>
      <c r="L30" s="4">
        <f>+#REF!</f>
        <v>0</v>
      </c>
      <c r="M30" s="4">
        <v>636446.97</v>
      </c>
      <c r="N30" s="4">
        <f t="shared" si="4"/>
        <v>750152.02</v>
      </c>
    </row>
    <row r="31" spans="1:15" s="3" customFormat="1" ht="20.100000000000001" customHeight="1" x14ac:dyDescent="0.25">
      <c r="A31" s="14" t="s">
        <v>27</v>
      </c>
      <c r="B31" s="4"/>
      <c r="C31" s="4">
        <f>+#REF!</f>
        <v>0</v>
      </c>
      <c r="D31" s="4">
        <f>+#REF!</f>
        <v>0</v>
      </c>
      <c r="E31" s="4">
        <f>+#REF!</f>
        <v>0</v>
      </c>
      <c r="F31" s="4">
        <f>+#REF!</f>
        <v>0</v>
      </c>
      <c r="G31" s="4">
        <f>+#REF!</f>
        <v>0</v>
      </c>
      <c r="H31" s="4">
        <f>+#REF!</f>
        <v>0</v>
      </c>
      <c r="I31" s="4">
        <v>0</v>
      </c>
      <c r="J31" s="4">
        <v>0</v>
      </c>
      <c r="K31" s="4">
        <f>+#REF!</f>
        <v>0</v>
      </c>
      <c r="L31" s="4">
        <f>+#REF!</f>
        <v>0</v>
      </c>
      <c r="M31" s="4">
        <v>1575.3</v>
      </c>
      <c r="N31" s="4">
        <f>SUM(B31:M31)</f>
        <v>1575.3</v>
      </c>
    </row>
    <row r="32" spans="1:15" s="3" customFormat="1" ht="20.100000000000001" customHeight="1" x14ac:dyDescent="0.25">
      <c r="A32" s="14" t="s">
        <v>28</v>
      </c>
      <c r="B32" s="4">
        <v>190350</v>
      </c>
      <c r="C32" s="4">
        <f>+#REF!</f>
        <v>229200</v>
      </c>
      <c r="D32" s="4">
        <f>+#REF!</f>
        <v>240200</v>
      </c>
      <c r="E32" s="4">
        <f>+#REF!</f>
        <v>238700</v>
      </c>
      <c r="F32" s="4">
        <f>+#REF!</f>
        <v>249157.37</v>
      </c>
      <c r="G32" s="4">
        <f>+#REF!</f>
        <v>267200</v>
      </c>
      <c r="H32" s="4">
        <f>+#REF!</f>
        <v>250700</v>
      </c>
      <c r="I32" s="4">
        <v>262200</v>
      </c>
      <c r="J32" s="4">
        <v>416200</v>
      </c>
      <c r="K32" s="4">
        <f>+#REF!</f>
        <v>1387700</v>
      </c>
      <c r="L32" s="4">
        <f>+#REF!</f>
        <v>249700</v>
      </c>
      <c r="M32" s="4">
        <v>284257.90000000002</v>
      </c>
      <c r="N32" s="4">
        <f t="shared" si="4"/>
        <v>4265565.2700000005</v>
      </c>
    </row>
    <row r="33" spans="1:15" s="3" customFormat="1" ht="20.100000000000001" customHeight="1" x14ac:dyDescent="0.25">
      <c r="A33" s="14" t="s">
        <v>29</v>
      </c>
      <c r="B33" s="4">
        <f>+#REF!</f>
        <v>0</v>
      </c>
      <c r="C33" s="4">
        <f>+#REF!</f>
        <v>0</v>
      </c>
      <c r="D33" s="4">
        <f>+#REF!</f>
        <v>0</v>
      </c>
      <c r="E33" s="4">
        <f>+#REF!</f>
        <v>0</v>
      </c>
      <c r="F33" s="4">
        <f>+#REF!</f>
        <v>0</v>
      </c>
      <c r="G33" s="4">
        <f>+#REF!</f>
        <v>0</v>
      </c>
      <c r="H33" s="4">
        <f>+#REF!</f>
        <v>0</v>
      </c>
      <c r="I33" s="4">
        <v>0</v>
      </c>
      <c r="J33" s="4">
        <v>0</v>
      </c>
      <c r="K33" s="4">
        <f>+#REF!</f>
        <v>0</v>
      </c>
      <c r="L33" s="4">
        <f>+#REF!</f>
        <v>0</v>
      </c>
      <c r="M33" s="4"/>
      <c r="N33" s="4">
        <f t="shared" si="4"/>
        <v>0</v>
      </c>
    </row>
    <row r="34" spans="1:15" s="3" customFormat="1" ht="20.100000000000001" customHeight="1" x14ac:dyDescent="0.25">
      <c r="A34" s="14" t="s">
        <v>30</v>
      </c>
      <c r="B34" s="4"/>
      <c r="C34" s="4">
        <f>+#REF!</f>
        <v>0</v>
      </c>
      <c r="D34" s="4">
        <f>+#REF!</f>
        <v>2383519.6</v>
      </c>
      <c r="E34" s="4">
        <f>+#REF!</f>
        <v>0</v>
      </c>
      <c r="F34" s="4">
        <f>+#REF!</f>
        <v>146893.26999999999</v>
      </c>
      <c r="G34" s="4">
        <f>+#REF!</f>
        <v>186135.2</v>
      </c>
      <c r="H34" s="4">
        <f>+#REF!</f>
        <v>382048.29</v>
      </c>
      <c r="I34" s="4">
        <v>184289.94</v>
      </c>
      <c r="J34" s="4">
        <v>25016</v>
      </c>
      <c r="K34" s="4">
        <f>+#REF!</f>
        <v>338411.85</v>
      </c>
      <c r="L34" s="4">
        <f>+#REF!</f>
        <v>0</v>
      </c>
      <c r="M34" s="4">
        <v>132345.60000000001</v>
      </c>
      <c r="N34" s="4">
        <f>SUM(B34:M34)</f>
        <v>3778659.7500000005</v>
      </c>
    </row>
    <row r="35" spans="1:15" s="3" customFormat="1" ht="20.100000000000001" customHeight="1" x14ac:dyDescent="0.25">
      <c r="A35" s="1" t="s">
        <v>31</v>
      </c>
      <c r="B35" s="2">
        <f>SUM(B36:B43)</f>
        <v>0</v>
      </c>
      <c r="C35" s="2">
        <f t="shared" ref="C35:L35" si="5">SUM(C36:C43)</f>
        <v>0</v>
      </c>
      <c r="D35" s="2">
        <f t="shared" si="5"/>
        <v>303082.48</v>
      </c>
      <c r="E35" s="2">
        <f t="shared" si="5"/>
        <v>318724.18</v>
      </c>
      <c r="F35" s="2">
        <f t="shared" si="5"/>
        <v>176573.41</v>
      </c>
      <c r="G35" s="2">
        <f t="shared" si="5"/>
        <v>0</v>
      </c>
      <c r="H35" s="2">
        <f t="shared" si="5"/>
        <v>489635.45</v>
      </c>
      <c r="I35" s="2">
        <v>275837.40000000002</v>
      </c>
      <c r="J35" s="2">
        <v>3302391.06</v>
      </c>
      <c r="K35" s="2">
        <f t="shared" si="5"/>
        <v>0</v>
      </c>
      <c r="L35" s="2">
        <f t="shared" si="5"/>
        <v>0</v>
      </c>
      <c r="M35" s="2"/>
      <c r="N35" s="2">
        <f>SUM(B35:M35)</f>
        <v>4866243.9800000004</v>
      </c>
      <c r="O35" s="13"/>
    </row>
    <row r="36" spans="1:15" s="3" customFormat="1" ht="20.100000000000001" customHeight="1" x14ac:dyDescent="0.25">
      <c r="A36" s="14" t="s">
        <v>32</v>
      </c>
      <c r="B36" s="4">
        <f>+#REF!</f>
        <v>0</v>
      </c>
      <c r="C36" s="4">
        <f>+#REF!</f>
        <v>0</v>
      </c>
      <c r="D36" s="4">
        <f>+#REF!</f>
        <v>0</v>
      </c>
      <c r="E36" s="4">
        <f>+#REF!</f>
        <v>0</v>
      </c>
      <c r="F36" s="4">
        <f>+#REF!</f>
        <v>0</v>
      </c>
      <c r="G36" s="4">
        <f>+#REF!</f>
        <v>0</v>
      </c>
      <c r="H36" s="4">
        <f>+#REF!</f>
        <v>0</v>
      </c>
      <c r="I36" s="4">
        <v>0</v>
      </c>
      <c r="J36" s="4">
        <v>0</v>
      </c>
      <c r="K36" s="4">
        <f>+#REF!</f>
        <v>0</v>
      </c>
      <c r="L36" s="4">
        <f>+#REF!</f>
        <v>0</v>
      </c>
      <c r="M36" s="4"/>
      <c r="N36" s="4">
        <f t="shared" ref="N36:N50" si="6">SUM(B36:L36)</f>
        <v>0</v>
      </c>
    </row>
    <row r="37" spans="1:15" s="3" customFormat="1" ht="20.100000000000001" customHeight="1" x14ac:dyDescent="0.25">
      <c r="A37" s="14" t="s">
        <v>33</v>
      </c>
      <c r="B37" s="4">
        <f>+#REF!</f>
        <v>0</v>
      </c>
      <c r="C37" s="4">
        <f>+#REF!</f>
        <v>0</v>
      </c>
      <c r="D37" s="4">
        <f>+#REF!</f>
        <v>0</v>
      </c>
      <c r="E37" s="4">
        <f>+#REF!</f>
        <v>0</v>
      </c>
      <c r="F37" s="4">
        <f>+#REF!</f>
        <v>0</v>
      </c>
      <c r="G37" s="4">
        <f>+#REF!</f>
        <v>0</v>
      </c>
      <c r="H37" s="4">
        <f>+#REF!</f>
        <v>0</v>
      </c>
      <c r="I37" s="4">
        <v>0</v>
      </c>
      <c r="J37" s="4">
        <v>0</v>
      </c>
      <c r="K37" s="4">
        <f>+#REF!</f>
        <v>0</v>
      </c>
      <c r="L37" s="4">
        <f>+#REF!</f>
        <v>0</v>
      </c>
      <c r="M37" s="4"/>
      <c r="N37" s="4">
        <f t="shared" si="6"/>
        <v>0</v>
      </c>
    </row>
    <row r="38" spans="1:15" s="3" customFormat="1" ht="20.100000000000001" customHeight="1" x14ac:dyDescent="0.25">
      <c r="A38" s="14" t="s">
        <v>34</v>
      </c>
      <c r="B38" s="4">
        <f>+#REF!</f>
        <v>0</v>
      </c>
      <c r="C38" s="4">
        <f>+#REF!</f>
        <v>0</v>
      </c>
      <c r="D38" s="4">
        <f>+#REF!</f>
        <v>0</v>
      </c>
      <c r="E38" s="4">
        <f>+#REF!</f>
        <v>0</v>
      </c>
      <c r="F38" s="4">
        <f>+#REF!</f>
        <v>0</v>
      </c>
      <c r="G38" s="4">
        <f>+#REF!</f>
        <v>0</v>
      </c>
      <c r="H38" s="4">
        <f>+#REF!</f>
        <v>0</v>
      </c>
      <c r="I38" s="4">
        <v>0</v>
      </c>
      <c r="J38" s="4">
        <v>0</v>
      </c>
      <c r="K38" s="4">
        <f>+#REF!</f>
        <v>0</v>
      </c>
      <c r="L38" s="4">
        <f>+#REF!</f>
        <v>0</v>
      </c>
      <c r="M38" s="4"/>
      <c r="N38" s="4">
        <f t="shared" si="6"/>
        <v>0</v>
      </c>
    </row>
    <row r="39" spans="1:15" s="3" customFormat="1" ht="20.100000000000001" customHeight="1" x14ac:dyDescent="0.25">
      <c r="A39" s="14" t="s">
        <v>35</v>
      </c>
      <c r="B39" s="4">
        <f>+#REF!</f>
        <v>0</v>
      </c>
      <c r="C39" s="4">
        <f>+#REF!</f>
        <v>0</v>
      </c>
      <c r="D39" s="4">
        <f>+#REF!</f>
        <v>0</v>
      </c>
      <c r="E39" s="4">
        <f>+#REF!</f>
        <v>0</v>
      </c>
      <c r="F39" s="4">
        <f>+#REF!</f>
        <v>0</v>
      </c>
      <c r="G39" s="4">
        <f>+#REF!</f>
        <v>0</v>
      </c>
      <c r="H39" s="4">
        <f>+#REF!</f>
        <v>0</v>
      </c>
      <c r="I39" s="4">
        <v>0</v>
      </c>
      <c r="J39" s="4">
        <v>0</v>
      </c>
      <c r="K39" s="4">
        <f>+#REF!</f>
        <v>0</v>
      </c>
      <c r="L39" s="4">
        <f>+#REF!</f>
        <v>0</v>
      </c>
      <c r="M39" s="4"/>
      <c r="N39" s="4">
        <f t="shared" si="6"/>
        <v>0</v>
      </c>
    </row>
    <row r="40" spans="1:15" s="3" customFormat="1" ht="20.100000000000001" customHeight="1" x14ac:dyDescent="0.25">
      <c r="A40" s="14" t="s">
        <v>36</v>
      </c>
      <c r="B40" s="4">
        <f>+#REF!</f>
        <v>0</v>
      </c>
      <c r="C40" s="4">
        <f>+#REF!</f>
        <v>0</v>
      </c>
      <c r="D40" s="4">
        <f>+#REF!</f>
        <v>0</v>
      </c>
      <c r="E40" s="4">
        <f>+#REF!</f>
        <v>0</v>
      </c>
      <c r="F40" s="4">
        <f>+#REF!</f>
        <v>0</v>
      </c>
      <c r="G40" s="4">
        <f>+#REF!</f>
        <v>0</v>
      </c>
      <c r="H40" s="4">
        <f>+#REF!</f>
        <v>0</v>
      </c>
      <c r="I40" s="4">
        <v>0</v>
      </c>
      <c r="J40" s="4">
        <v>0</v>
      </c>
      <c r="K40" s="4">
        <f>+#REF!</f>
        <v>0</v>
      </c>
      <c r="L40" s="4">
        <f>+#REF!</f>
        <v>0</v>
      </c>
      <c r="M40" s="4"/>
      <c r="N40" s="4">
        <f t="shared" si="6"/>
        <v>0</v>
      </c>
    </row>
    <row r="41" spans="1:15" s="3" customFormat="1" ht="20.100000000000001" customHeight="1" x14ac:dyDescent="0.25">
      <c r="A41" s="14" t="s">
        <v>37</v>
      </c>
      <c r="B41" s="4">
        <f>+#REF!</f>
        <v>0</v>
      </c>
      <c r="C41" s="4">
        <f>+#REF!</f>
        <v>0</v>
      </c>
      <c r="D41" s="4">
        <f>+#REF!</f>
        <v>0</v>
      </c>
      <c r="E41" s="4">
        <f>+#REF!</f>
        <v>0</v>
      </c>
      <c r="F41" s="4">
        <f>+#REF!</f>
        <v>0</v>
      </c>
      <c r="G41" s="4">
        <f>+#REF!</f>
        <v>0</v>
      </c>
      <c r="H41" s="4">
        <f>+#REF!</f>
        <v>0</v>
      </c>
      <c r="I41" s="4">
        <v>0</v>
      </c>
      <c r="J41" s="4">
        <v>0</v>
      </c>
      <c r="K41" s="4">
        <f>+#REF!</f>
        <v>0</v>
      </c>
      <c r="L41" s="4">
        <f>+#REF!</f>
        <v>0</v>
      </c>
      <c r="M41" s="4"/>
      <c r="N41" s="4">
        <f t="shared" si="6"/>
        <v>0</v>
      </c>
    </row>
    <row r="42" spans="1:15" s="3" customFormat="1" ht="20.100000000000001" customHeight="1" x14ac:dyDescent="0.25">
      <c r="A42" s="14" t="s">
        <v>38</v>
      </c>
      <c r="B42" s="4">
        <f>+#REF!</f>
        <v>0</v>
      </c>
      <c r="C42" s="4">
        <f>+#REF!</f>
        <v>0</v>
      </c>
      <c r="D42" s="4">
        <f>+#REF!</f>
        <v>303082.48</v>
      </c>
      <c r="E42" s="4">
        <f>+#REF!</f>
        <v>318724.18</v>
      </c>
      <c r="F42" s="4">
        <f>+#REF!</f>
        <v>176573.41</v>
      </c>
      <c r="G42" s="4">
        <f>+#REF!</f>
        <v>0</v>
      </c>
      <c r="H42" s="4">
        <f>+#REF!</f>
        <v>489635.45</v>
      </c>
      <c r="I42" s="4">
        <v>275837.40000000002</v>
      </c>
      <c r="J42" s="4">
        <v>3302391.06</v>
      </c>
      <c r="K42" s="4">
        <f>+#REF!</f>
        <v>0</v>
      </c>
      <c r="L42" s="4">
        <f>+#REF!</f>
        <v>0</v>
      </c>
      <c r="M42" s="4"/>
      <c r="N42" s="4">
        <f>SUM(B42:M42)</f>
        <v>4866243.9800000004</v>
      </c>
    </row>
    <row r="43" spans="1:15" s="3" customFormat="1" ht="20.100000000000001" customHeight="1" x14ac:dyDescent="0.25">
      <c r="A43" s="14" t="s">
        <v>39</v>
      </c>
      <c r="B43" s="4">
        <f>+#REF!</f>
        <v>0</v>
      </c>
      <c r="C43" s="4">
        <f>+#REF!</f>
        <v>0</v>
      </c>
      <c r="D43" s="4">
        <f>+#REF!</f>
        <v>0</v>
      </c>
      <c r="E43" s="4">
        <f>+#REF!</f>
        <v>0</v>
      </c>
      <c r="F43" s="4">
        <f>+#REF!</f>
        <v>0</v>
      </c>
      <c r="G43" s="4">
        <f>+#REF!</f>
        <v>0</v>
      </c>
      <c r="H43" s="4">
        <f>+#REF!</f>
        <v>0</v>
      </c>
      <c r="I43" s="4">
        <v>0</v>
      </c>
      <c r="J43" s="4">
        <v>0</v>
      </c>
      <c r="K43" s="4">
        <f>+#REF!</f>
        <v>0</v>
      </c>
      <c r="L43" s="4">
        <f>+#REF!</f>
        <v>0</v>
      </c>
      <c r="M43" s="4"/>
      <c r="N43" s="4">
        <f t="shared" si="6"/>
        <v>0</v>
      </c>
    </row>
    <row r="44" spans="1:15" s="3" customFormat="1" ht="20.100000000000001" customHeight="1" x14ac:dyDescent="0.25">
      <c r="A44" s="1" t="s">
        <v>40</v>
      </c>
      <c r="B44" s="2">
        <f>SUM(B45:B50)</f>
        <v>0</v>
      </c>
      <c r="C44" s="2">
        <f t="shared" ref="C44:L44" si="7">SUM(C45:C50)</f>
        <v>0</v>
      </c>
      <c r="D44" s="2">
        <f>SUM(D45:D50)</f>
        <v>0</v>
      </c>
      <c r="E44" s="2">
        <f t="shared" si="7"/>
        <v>0</v>
      </c>
      <c r="F44" s="2">
        <f t="shared" si="7"/>
        <v>0</v>
      </c>
      <c r="G44" s="2">
        <f t="shared" si="7"/>
        <v>0</v>
      </c>
      <c r="H44" s="2">
        <f t="shared" si="7"/>
        <v>0</v>
      </c>
      <c r="I44" s="2">
        <v>0</v>
      </c>
      <c r="J44" s="2">
        <v>0</v>
      </c>
      <c r="K44" s="2">
        <f t="shared" si="7"/>
        <v>0</v>
      </c>
      <c r="L44" s="2">
        <f t="shared" si="7"/>
        <v>0</v>
      </c>
      <c r="M44" s="2"/>
      <c r="N44" s="2">
        <f t="shared" si="6"/>
        <v>0</v>
      </c>
      <c r="O44" s="13"/>
    </row>
    <row r="45" spans="1:15" s="3" customFormat="1" ht="20.100000000000001" customHeight="1" x14ac:dyDescent="0.25">
      <c r="A45" s="14" t="s">
        <v>41</v>
      </c>
      <c r="B45" s="4">
        <f>+#REF!</f>
        <v>0</v>
      </c>
      <c r="C45" s="4">
        <f>+#REF!</f>
        <v>0</v>
      </c>
      <c r="D45" s="4">
        <f>+#REF!</f>
        <v>0</v>
      </c>
      <c r="E45" s="4">
        <f>+#REF!</f>
        <v>0</v>
      </c>
      <c r="F45" s="4">
        <f>+#REF!</f>
        <v>0</v>
      </c>
      <c r="G45" s="4">
        <f>+#REF!</f>
        <v>0</v>
      </c>
      <c r="H45" s="4">
        <f>+#REF!</f>
        <v>0</v>
      </c>
      <c r="I45" s="4">
        <v>0</v>
      </c>
      <c r="J45" s="4">
        <v>0</v>
      </c>
      <c r="K45" s="4">
        <f>+#REF!</f>
        <v>0</v>
      </c>
      <c r="L45" s="4">
        <f>+#REF!</f>
        <v>0</v>
      </c>
      <c r="M45" s="4"/>
      <c r="N45" s="4">
        <f t="shared" si="6"/>
        <v>0</v>
      </c>
    </row>
    <row r="46" spans="1:15" s="3" customFormat="1" ht="20.100000000000001" customHeight="1" x14ac:dyDescent="0.25">
      <c r="A46" s="14" t="s">
        <v>42</v>
      </c>
      <c r="B46" s="4">
        <f>+#REF!</f>
        <v>0</v>
      </c>
      <c r="C46" s="4">
        <f>+#REF!</f>
        <v>0</v>
      </c>
      <c r="D46" s="4">
        <f>+#REF!</f>
        <v>0</v>
      </c>
      <c r="E46" s="4">
        <f>+#REF!</f>
        <v>0</v>
      </c>
      <c r="F46" s="4">
        <f>+#REF!</f>
        <v>0</v>
      </c>
      <c r="G46" s="4">
        <f>+#REF!</f>
        <v>0</v>
      </c>
      <c r="H46" s="4">
        <f>+#REF!</f>
        <v>0</v>
      </c>
      <c r="I46" s="4">
        <v>0</v>
      </c>
      <c r="J46" s="4">
        <v>0</v>
      </c>
      <c r="K46" s="4">
        <f>+#REF!</f>
        <v>0</v>
      </c>
      <c r="L46" s="4">
        <f>+#REF!</f>
        <v>0</v>
      </c>
      <c r="M46" s="4"/>
      <c r="N46" s="4">
        <f t="shared" si="6"/>
        <v>0</v>
      </c>
    </row>
    <row r="47" spans="1:15" s="3" customFormat="1" ht="20.100000000000001" customHeight="1" x14ac:dyDescent="0.25">
      <c r="A47" s="14" t="s">
        <v>43</v>
      </c>
      <c r="B47" s="4">
        <f>+#REF!</f>
        <v>0</v>
      </c>
      <c r="C47" s="4">
        <f>+#REF!</f>
        <v>0</v>
      </c>
      <c r="D47" s="4">
        <f>+#REF!</f>
        <v>0</v>
      </c>
      <c r="E47" s="4">
        <f>+#REF!</f>
        <v>0</v>
      </c>
      <c r="F47" s="4">
        <f>+#REF!</f>
        <v>0</v>
      </c>
      <c r="G47" s="4">
        <f>+#REF!</f>
        <v>0</v>
      </c>
      <c r="H47" s="4">
        <f>+#REF!</f>
        <v>0</v>
      </c>
      <c r="I47" s="4">
        <v>0</v>
      </c>
      <c r="J47" s="4">
        <v>0</v>
      </c>
      <c r="K47" s="4">
        <f>+#REF!</f>
        <v>0</v>
      </c>
      <c r="L47" s="4">
        <f>+#REF!</f>
        <v>0</v>
      </c>
      <c r="M47" s="4"/>
      <c r="N47" s="4">
        <f t="shared" si="6"/>
        <v>0</v>
      </c>
    </row>
    <row r="48" spans="1:15" s="3" customFormat="1" ht="20.100000000000001" customHeight="1" x14ac:dyDescent="0.25">
      <c r="A48" s="14" t="s">
        <v>44</v>
      </c>
      <c r="B48" s="4">
        <f>+#REF!</f>
        <v>0</v>
      </c>
      <c r="C48" s="4">
        <f>+#REF!</f>
        <v>0</v>
      </c>
      <c r="D48" s="4">
        <f>+#REF!</f>
        <v>0</v>
      </c>
      <c r="E48" s="4">
        <f>+#REF!</f>
        <v>0</v>
      </c>
      <c r="F48" s="4">
        <f>+#REF!</f>
        <v>0</v>
      </c>
      <c r="G48" s="4">
        <f>+#REF!</f>
        <v>0</v>
      </c>
      <c r="H48" s="4">
        <f>+#REF!</f>
        <v>0</v>
      </c>
      <c r="I48" s="4">
        <v>0</v>
      </c>
      <c r="J48" s="4">
        <v>0</v>
      </c>
      <c r="K48" s="4">
        <f>+#REF!</f>
        <v>0</v>
      </c>
      <c r="L48" s="4">
        <f>+#REF!</f>
        <v>0</v>
      </c>
      <c r="M48" s="4"/>
      <c r="N48" s="4">
        <f t="shared" si="6"/>
        <v>0</v>
      </c>
    </row>
    <row r="49" spans="1:15" s="3" customFormat="1" ht="20.100000000000001" customHeight="1" x14ac:dyDescent="0.25">
      <c r="A49" s="14" t="s">
        <v>45</v>
      </c>
      <c r="B49" s="4">
        <f>+#REF!</f>
        <v>0</v>
      </c>
      <c r="C49" s="4">
        <f>+#REF!</f>
        <v>0</v>
      </c>
      <c r="D49" s="4">
        <f>+#REF!</f>
        <v>0</v>
      </c>
      <c r="E49" s="4">
        <f>+#REF!</f>
        <v>0</v>
      </c>
      <c r="F49" s="4">
        <f>+#REF!</f>
        <v>0</v>
      </c>
      <c r="G49" s="4">
        <f>+#REF!</f>
        <v>0</v>
      </c>
      <c r="H49" s="4">
        <f>+#REF!</f>
        <v>0</v>
      </c>
      <c r="I49" s="4">
        <v>0</v>
      </c>
      <c r="J49" s="4">
        <v>0</v>
      </c>
      <c r="K49" s="4">
        <f>+#REF!</f>
        <v>0</v>
      </c>
      <c r="L49" s="4">
        <f>+#REF!</f>
        <v>0</v>
      </c>
      <c r="M49" s="4"/>
      <c r="N49" s="4">
        <f t="shared" si="6"/>
        <v>0</v>
      </c>
    </row>
    <row r="50" spans="1:15" s="3" customFormat="1" ht="20.100000000000001" customHeight="1" x14ac:dyDescent="0.25">
      <c r="A50" s="14" t="s">
        <v>46</v>
      </c>
      <c r="B50" s="4">
        <f>+#REF!</f>
        <v>0</v>
      </c>
      <c r="C50" s="4">
        <f>+#REF!</f>
        <v>0</v>
      </c>
      <c r="D50" s="4">
        <f>+#REF!</f>
        <v>0</v>
      </c>
      <c r="E50" s="4">
        <f>+#REF!</f>
        <v>0</v>
      </c>
      <c r="F50" s="4">
        <f>+#REF!</f>
        <v>0</v>
      </c>
      <c r="G50" s="4">
        <f>+#REF!</f>
        <v>0</v>
      </c>
      <c r="H50" s="4">
        <f>+#REF!</f>
        <v>0</v>
      </c>
      <c r="I50" s="4">
        <v>0</v>
      </c>
      <c r="J50" s="4">
        <v>0</v>
      </c>
      <c r="K50" s="4">
        <f>+#REF!</f>
        <v>0</v>
      </c>
      <c r="L50" s="4">
        <f>+#REF!</f>
        <v>0</v>
      </c>
      <c r="M50" s="4"/>
      <c r="N50" s="4">
        <f t="shared" si="6"/>
        <v>0</v>
      </c>
    </row>
    <row r="51" spans="1:15" s="3" customFormat="1" ht="20.100000000000001" customHeight="1" x14ac:dyDescent="0.25">
      <c r="A51" s="1" t="s">
        <v>47</v>
      </c>
      <c r="B51" s="2">
        <f>SUM(B52:B60)</f>
        <v>0</v>
      </c>
      <c r="C51" s="2">
        <f t="shared" ref="C51:L51" si="8">SUM(C52:C60)</f>
        <v>0</v>
      </c>
      <c r="D51" s="2">
        <f t="shared" si="8"/>
        <v>0</v>
      </c>
      <c r="E51" s="2">
        <f t="shared" si="8"/>
        <v>0</v>
      </c>
      <c r="F51" s="2">
        <f t="shared" si="8"/>
        <v>100848.41</v>
      </c>
      <c r="G51" s="2">
        <f t="shared" si="8"/>
        <v>0</v>
      </c>
      <c r="H51" s="2">
        <f t="shared" si="8"/>
        <v>65231.19</v>
      </c>
      <c r="I51" s="2">
        <v>2266333.31</v>
      </c>
      <c r="J51" s="2">
        <v>127204</v>
      </c>
      <c r="K51" s="2">
        <f t="shared" si="8"/>
        <v>267839.27</v>
      </c>
      <c r="L51" s="2">
        <f t="shared" si="8"/>
        <v>0</v>
      </c>
      <c r="M51" s="2">
        <v>2092088.86</v>
      </c>
      <c r="N51" s="2">
        <f>SUM(B51:M51)</f>
        <v>4919545.04</v>
      </c>
      <c r="O51" s="13"/>
    </row>
    <row r="52" spans="1:15" s="3" customFormat="1" ht="20.100000000000001" customHeight="1" x14ac:dyDescent="0.25">
      <c r="A52" s="14" t="s">
        <v>48</v>
      </c>
      <c r="B52" s="4">
        <f>+#REF!</f>
        <v>0</v>
      </c>
      <c r="C52" s="4">
        <f>+#REF!</f>
        <v>0</v>
      </c>
      <c r="D52" s="4">
        <f>+#REF!</f>
        <v>0</v>
      </c>
      <c r="E52" s="4">
        <f>+#REF!</f>
        <v>0</v>
      </c>
      <c r="F52" s="4">
        <f>+#REF!</f>
        <v>0</v>
      </c>
      <c r="G52" s="4">
        <f>+#REF!</f>
        <v>0</v>
      </c>
      <c r="H52" s="4">
        <f>+#REF!</f>
        <v>65231.19</v>
      </c>
      <c r="I52" s="4">
        <v>0</v>
      </c>
      <c r="J52" s="4">
        <v>0</v>
      </c>
      <c r="K52" s="4">
        <f>+#REF!</f>
        <v>267839.27</v>
      </c>
      <c r="L52" s="4">
        <f>+#REF!</f>
        <v>0</v>
      </c>
      <c r="M52" s="4">
        <v>7552</v>
      </c>
      <c r="N52" s="4">
        <f>SUM(B52:M52)</f>
        <v>340622.46</v>
      </c>
    </row>
    <row r="53" spans="1:15" s="3" customFormat="1" ht="20.100000000000001" customHeight="1" x14ac:dyDescent="0.25">
      <c r="A53" s="14" t="s">
        <v>49</v>
      </c>
      <c r="B53" s="4">
        <f>+#REF!</f>
        <v>0</v>
      </c>
      <c r="C53" s="4">
        <f>+#REF!</f>
        <v>0</v>
      </c>
      <c r="D53" s="4">
        <f>+#REF!</f>
        <v>0</v>
      </c>
      <c r="E53" s="4">
        <f>+#REF!</f>
        <v>0</v>
      </c>
      <c r="F53" s="4">
        <f>+#REF!</f>
        <v>0</v>
      </c>
      <c r="G53" s="4">
        <f>+#REF!</f>
        <v>0</v>
      </c>
      <c r="H53" s="4">
        <f>+#REF!</f>
        <v>0</v>
      </c>
      <c r="I53" s="4">
        <v>0</v>
      </c>
      <c r="J53" s="4">
        <v>0</v>
      </c>
      <c r="K53" s="4">
        <f>+#REF!</f>
        <v>0</v>
      </c>
      <c r="L53" s="4">
        <f>+#REF!</f>
        <v>0</v>
      </c>
      <c r="M53" s="4"/>
      <c r="N53" s="4">
        <f t="shared" ref="N53:N60" si="9">SUM(B53:M53)</f>
        <v>0</v>
      </c>
    </row>
    <row r="54" spans="1:15" s="3" customFormat="1" ht="20.100000000000001" customHeight="1" x14ac:dyDescent="0.25">
      <c r="A54" s="14" t="s">
        <v>50</v>
      </c>
      <c r="B54" s="4">
        <f>+#REF!</f>
        <v>0</v>
      </c>
      <c r="C54" s="4">
        <f>+#REF!</f>
        <v>0</v>
      </c>
      <c r="D54" s="4">
        <f>+#REF!</f>
        <v>0</v>
      </c>
      <c r="E54" s="4">
        <f>+#REF!</f>
        <v>0</v>
      </c>
      <c r="F54" s="4">
        <f>+#REF!</f>
        <v>0</v>
      </c>
      <c r="G54" s="4">
        <f>+#REF!</f>
        <v>0</v>
      </c>
      <c r="H54" s="4">
        <f>+#REF!</f>
        <v>0</v>
      </c>
      <c r="I54" s="4">
        <v>0</v>
      </c>
      <c r="J54" s="4">
        <v>0</v>
      </c>
      <c r="K54" s="4">
        <f>+#REF!</f>
        <v>0</v>
      </c>
      <c r="L54" s="4">
        <f>+#REF!</f>
        <v>0</v>
      </c>
      <c r="M54" s="4"/>
      <c r="N54" s="4">
        <f t="shared" si="9"/>
        <v>0</v>
      </c>
    </row>
    <row r="55" spans="1:15" s="3" customFormat="1" ht="20.100000000000001" customHeight="1" x14ac:dyDescent="0.25">
      <c r="A55" s="14" t="s">
        <v>51</v>
      </c>
      <c r="B55" s="4">
        <f>+#REF!</f>
        <v>0</v>
      </c>
      <c r="C55" s="4">
        <f>+#REF!</f>
        <v>0</v>
      </c>
      <c r="D55" s="4">
        <f>+#REF!</f>
        <v>0</v>
      </c>
      <c r="E55" s="4">
        <f>+#REF!</f>
        <v>0</v>
      </c>
      <c r="F55" s="4">
        <f>+#REF!</f>
        <v>0</v>
      </c>
      <c r="G55" s="4">
        <f>+#REF!</f>
        <v>0</v>
      </c>
      <c r="H55" s="4">
        <f>+#REF!</f>
        <v>0</v>
      </c>
      <c r="I55" s="4">
        <v>0</v>
      </c>
      <c r="J55" s="4">
        <v>0</v>
      </c>
      <c r="K55" s="4">
        <f>+#REF!</f>
        <v>0</v>
      </c>
      <c r="L55" s="4">
        <f>+#REF!</f>
        <v>0</v>
      </c>
      <c r="M55" s="4"/>
      <c r="N55" s="4">
        <f t="shared" si="9"/>
        <v>0</v>
      </c>
    </row>
    <row r="56" spans="1:15" s="3" customFormat="1" ht="20.100000000000001" customHeight="1" x14ac:dyDescent="0.25">
      <c r="A56" s="14" t="s">
        <v>52</v>
      </c>
      <c r="B56" s="4">
        <f>+#REF!</f>
        <v>0</v>
      </c>
      <c r="C56" s="4">
        <f>+#REF!</f>
        <v>0</v>
      </c>
      <c r="D56" s="4">
        <f>+#REF!</f>
        <v>0</v>
      </c>
      <c r="E56" s="4">
        <f>+#REF!</f>
        <v>0</v>
      </c>
      <c r="F56" s="4">
        <f>+#REF!</f>
        <v>100848.41</v>
      </c>
      <c r="G56" s="4">
        <f>+#REF!</f>
        <v>0</v>
      </c>
      <c r="H56" s="4">
        <f>+#REF!</f>
        <v>0</v>
      </c>
      <c r="I56" s="4">
        <v>1107632.31</v>
      </c>
      <c r="J56" s="4">
        <v>127204</v>
      </c>
      <c r="K56" s="4">
        <f>+#REF!</f>
        <v>0</v>
      </c>
      <c r="L56" s="4">
        <f>+#REF!</f>
        <v>0</v>
      </c>
      <c r="M56" s="4">
        <v>2084536.86</v>
      </c>
      <c r="N56" s="4">
        <f t="shared" si="9"/>
        <v>3420221.58</v>
      </c>
    </row>
    <row r="57" spans="1:15" s="3" customFormat="1" ht="20.100000000000001" customHeight="1" x14ac:dyDescent="0.25">
      <c r="A57" s="14" t="s">
        <v>53</v>
      </c>
      <c r="B57" s="4">
        <f>+#REF!</f>
        <v>0</v>
      </c>
      <c r="C57" s="4">
        <f>+#REF!</f>
        <v>0</v>
      </c>
      <c r="D57" s="4">
        <f>+#REF!</f>
        <v>0</v>
      </c>
      <c r="E57" s="4">
        <f>+#REF!</f>
        <v>0</v>
      </c>
      <c r="F57" s="4">
        <f>+#REF!</f>
        <v>0</v>
      </c>
      <c r="G57" s="4">
        <f>+#REF!</f>
        <v>0</v>
      </c>
      <c r="H57" s="4">
        <f>+#REF!</f>
        <v>0</v>
      </c>
      <c r="I57" s="4">
        <v>920400</v>
      </c>
      <c r="J57" s="4">
        <v>0</v>
      </c>
      <c r="K57" s="4">
        <f>+#REF!</f>
        <v>0</v>
      </c>
      <c r="L57" s="4">
        <f>+#REF!</f>
        <v>0</v>
      </c>
      <c r="M57" s="4"/>
      <c r="N57" s="4">
        <f t="shared" si="9"/>
        <v>920400</v>
      </c>
    </row>
    <row r="58" spans="1:15" s="3" customFormat="1" ht="20.100000000000001" customHeight="1" x14ac:dyDescent="0.25">
      <c r="A58" s="14" t="s">
        <v>54</v>
      </c>
      <c r="B58" s="4">
        <f>+#REF!</f>
        <v>0</v>
      </c>
      <c r="C58" s="4">
        <f>+#REF!</f>
        <v>0</v>
      </c>
      <c r="D58" s="4">
        <f>+#REF!</f>
        <v>0</v>
      </c>
      <c r="E58" s="4">
        <f>+#REF!</f>
        <v>0</v>
      </c>
      <c r="F58" s="4">
        <f>+#REF!</f>
        <v>0</v>
      </c>
      <c r="G58" s="4">
        <f>+#REF!</f>
        <v>0</v>
      </c>
      <c r="H58" s="4">
        <f>+#REF!</f>
        <v>0</v>
      </c>
      <c r="I58" s="4">
        <v>0</v>
      </c>
      <c r="J58" s="4">
        <v>0</v>
      </c>
      <c r="K58" s="4">
        <f>+#REF!</f>
        <v>0</v>
      </c>
      <c r="L58" s="4">
        <f>+#REF!</f>
        <v>0</v>
      </c>
      <c r="M58" s="4"/>
      <c r="N58" s="4">
        <f t="shared" si="9"/>
        <v>0</v>
      </c>
    </row>
    <row r="59" spans="1:15" s="3" customFormat="1" ht="20.100000000000001" customHeight="1" x14ac:dyDescent="0.25">
      <c r="A59" s="14" t="s">
        <v>55</v>
      </c>
      <c r="B59" s="4">
        <f>+#REF!</f>
        <v>0</v>
      </c>
      <c r="C59" s="4">
        <f>+#REF!</f>
        <v>0</v>
      </c>
      <c r="D59" s="4">
        <f>+#REF!</f>
        <v>0</v>
      </c>
      <c r="E59" s="4">
        <f>+#REF!</f>
        <v>0</v>
      </c>
      <c r="F59" s="4">
        <f>+#REF!</f>
        <v>0</v>
      </c>
      <c r="G59" s="4">
        <f>+#REF!</f>
        <v>0</v>
      </c>
      <c r="H59" s="4">
        <f>+#REF!</f>
        <v>0</v>
      </c>
      <c r="I59" s="4">
        <v>238301</v>
      </c>
      <c r="J59" s="4">
        <v>0</v>
      </c>
      <c r="K59" s="4">
        <f>+#REF!</f>
        <v>0</v>
      </c>
      <c r="L59" s="4">
        <f>+#REF!</f>
        <v>0</v>
      </c>
      <c r="M59" s="4"/>
      <c r="N59" s="4">
        <f t="shared" si="9"/>
        <v>238301</v>
      </c>
    </row>
    <row r="60" spans="1:15" s="3" customFormat="1" ht="20.100000000000001" customHeight="1" x14ac:dyDescent="0.25">
      <c r="A60" s="14" t="s">
        <v>56</v>
      </c>
      <c r="B60" s="4">
        <f>+#REF!</f>
        <v>0</v>
      </c>
      <c r="C60" s="4">
        <f>+#REF!</f>
        <v>0</v>
      </c>
      <c r="D60" s="4">
        <f>+#REF!</f>
        <v>0</v>
      </c>
      <c r="E60" s="4">
        <f>+#REF!</f>
        <v>0</v>
      </c>
      <c r="F60" s="4">
        <f>+#REF!</f>
        <v>0</v>
      </c>
      <c r="G60" s="4">
        <f>+#REF!</f>
        <v>0</v>
      </c>
      <c r="H60" s="4">
        <f>+#REF!</f>
        <v>0</v>
      </c>
      <c r="I60" s="4">
        <v>0</v>
      </c>
      <c r="J60" s="4">
        <v>0</v>
      </c>
      <c r="K60" s="4">
        <f>+#REF!</f>
        <v>0</v>
      </c>
      <c r="L60" s="4">
        <f>+#REF!</f>
        <v>0</v>
      </c>
      <c r="M60" s="4"/>
      <c r="N60" s="4">
        <f t="shared" si="9"/>
        <v>0</v>
      </c>
    </row>
    <row r="61" spans="1:15" s="3" customFormat="1" ht="20.100000000000001" customHeight="1" x14ac:dyDescent="0.25">
      <c r="A61" s="1" t="s">
        <v>57</v>
      </c>
      <c r="B61" s="2">
        <f>SUM(B62:B65)</f>
        <v>0</v>
      </c>
      <c r="C61" s="2">
        <f t="shared" ref="C61:L61" si="10">SUM(C62:C65)</f>
        <v>0</v>
      </c>
      <c r="D61" s="2">
        <f t="shared" si="10"/>
        <v>10549757.619999999</v>
      </c>
      <c r="E61" s="2">
        <f t="shared" si="10"/>
        <v>7477642.7300000004</v>
      </c>
      <c r="F61" s="2">
        <f t="shared" si="10"/>
        <v>0</v>
      </c>
      <c r="G61" s="2">
        <f t="shared" si="10"/>
        <v>0</v>
      </c>
      <c r="H61" s="2">
        <f t="shared" si="10"/>
        <v>11930376.449999999</v>
      </c>
      <c r="I61" s="2">
        <v>560946.27</v>
      </c>
      <c r="J61" s="2">
        <v>915127.96</v>
      </c>
      <c r="K61" s="2">
        <f t="shared" si="10"/>
        <v>0</v>
      </c>
      <c r="L61" s="2">
        <f t="shared" si="10"/>
        <v>16567497.039999999</v>
      </c>
      <c r="M61" s="2"/>
      <c r="N61" s="2">
        <f>SUM(B61:M61)</f>
        <v>48001348.07</v>
      </c>
      <c r="O61" s="13"/>
    </row>
    <row r="62" spans="1:15" s="3" customFormat="1" ht="20.100000000000001" customHeight="1" x14ac:dyDescent="0.25">
      <c r="A62" s="14" t="s">
        <v>58</v>
      </c>
      <c r="B62" s="4">
        <f>#REF!</f>
        <v>0</v>
      </c>
      <c r="C62" s="4">
        <f>+#REF!</f>
        <v>0</v>
      </c>
      <c r="D62" s="4">
        <f>+#REF!</f>
        <v>10549757.619999999</v>
      </c>
      <c r="E62" s="4">
        <f>+#REF!</f>
        <v>7477642.7300000004</v>
      </c>
      <c r="F62" s="4">
        <f>+#REF!</f>
        <v>0</v>
      </c>
      <c r="G62" s="4">
        <f>+#REF!</f>
        <v>0</v>
      </c>
      <c r="H62" s="4">
        <f>+#REF!</f>
        <v>11930376.449999999</v>
      </c>
      <c r="I62" s="4">
        <v>0</v>
      </c>
      <c r="J62" s="4">
        <v>0</v>
      </c>
      <c r="K62" s="4">
        <f>+#REF!</f>
        <v>0</v>
      </c>
      <c r="L62" s="4">
        <f>+#REF!</f>
        <v>16567497.039999999</v>
      </c>
      <c r="M62" s="4"/>
      <c r="N62" s="4">
        <f>SUM(B62:M62)</f>
        <v>46525273.840000004</v>
      </c>
    </row>
    <row r="63" spans="1:15" s="3" customFormat="1" ht="20.100000000000001" customHeight="1" x14ac:dyDescent="0.25">
      <c r="A63" s="14" t="s">
        <v>59</v>
      </c>
      <c r="B63" s="4">
        <f>#REF!</f>
        <v>0</v>
      </c>
      <c r="C63" s="4">
        <f>+#REF!</f>
        <v>0</v>
      </c>
      <c r="D63" s="4">
        <f>+#REF!</f>
        <v>0</v>
      </c>
      <c r="E63" s="4">
        <f>+#REF!</f>
        <v>0</v>
      </c>
      <c r="F63" s="4">
        <f>+#REF!</f>
        <v>0</v>
      </c>
      <c r="G63" s="4">
        <f>+#REF!</f>
        <v>0</v>
      </c>
      <c r="H63" s="4">
        <f>+#REF!</f>
        <v>0</v>
      </c>
      <c r="I63" s="4">
        <v>560946.27</v>
      </c>
      <c r="J63" s="4">
        <v>915127.96</v>
      </c>
      <c r="K63" s="4">
        <f>+#REF!</f>
        <v>0</v>
      </c>
      <c r="L63" s="4">
        <f>+#REF!</f>
        <v>0</v>
      </c>
      <c r="M63" s="4"/>
      <c r="N63" s="4">
        <f t="shared" ref="N63:N81" si="11">SUM(B63:M63)</f>
        <v>1476074.23</v>
      </c>
    </row>
    <row r="64" spans="1:15" s="3" customFormat="1" ht="20.100000000000001" customHeight="1" x14ac:dyDescent="0.25">
      <c r="A64" s="14" t="s">
        <v>60</v>
      </c>
      <c r="B64" s="4">
        <f>#REF!</f>
        <v>0</v>
      </c>
      <c r="C64" s="4">
        <f>+#REF!</f>
        <v>0</v>
      </c>
      <c r="D64" s="4">
        <f>+#REF!</f>
        <v>0</v>
      </c>
      <c r="E64" s="4">
        <f>+#REF!</f>
        <v>0</v>
      </c>
      <c r="F64" s="4">
        <f>+#REF!</f>
        <v>0</v>
      </c>
      <c r="G64" s="4">
        <f>+#REF!</f>
        <v>0</v>
      </c>
      <c r="H64" s="4">
        <f>+#REF!</f>
        <v>0</v>
      </c>
      <c r="I64" s="4">
        <v>0</v>
      </c>
      <c r="J64" s="4">
        <v>0</v>
      </c>
      <c r="K64" s="4">
        <f>+#REF!</f>
        <v>0</v>
      </c>
      <c r="L64" s="4">
        <f>+#REF!</f>
        <v>0</v>
      </c>
      <c r="M64" s="4"/>
      <c r="N64" s="4">
        <f t="shared" si="11"/>
        <v>0</v>
      </c>
    </row>
    <row r="65" spans="1:15" s="3" customFormat="1" ht="20.100000000000001" customHeight="1" x14ac:dyDescent="0.25">
      <c r="A65" s="14" t="s">
        <v>61</v>
      </c>
      <c r="B65" s="4">
        <f>#REF!</f>
        <v>0</v>
      </c>
      <c r="C65" s="4">
        <f>+#REF!</f>
        <v>0</v>
      </c>
      <c r="D65" s="4">
        <f>+#REF!</f>
        <v>0</v>
      </c>
      <c r="E65" s="4">
        <f>+#REF!</f>
        <v>0</v>
      </c>
      <c r="F65" s="4">
        <f>+#REF!</f>
        <v>0</v>
      </c>
      <c r="G65" s="4">
        <f>+#REF!</f>
        <v>0</v>
      </c>
      <c r="H65" s="4">
        <f>+#REF!</f>
        <v>0</v>
      </c>
      <c r="I65" s="4">
        <v>0</v>
      </c>
      <c r="J65" s="4">
        <v>0</v>
      </c>
      <c r="K65" s="4">
        <f>+#REF!</f>
        <v>0</v>
      </c>
      <c r="L65" s="4">
        <f>+#REF!</f>
        <v>0</v>
      </c>
      <c r="M65" s="4"/>
      <c r="N65" s="4">
        <f t="shared" si="11"/>
        <v>0</v>
      </c>
    </row>
    <row r="66" spans="1:15" s="3" customFormat="1" ht="20.100000000000001" customHeight="1" x14ac:dyDescent="0.25">
      <c r="A66" s="1" t="s">
        <v>62</v>
      </c>
      <c r="B66" s="2">
        <f>SUM(B67:B68)</f>
        <v>0</v>
      </c>
      <c r="C66" s="2">
        <f t="shared" ref="C66:L66" si="12">SUM(C67:C68)</f>
        <v>0</v>
      </c>
      <c r="D66" s="2">
        <f t="shared" si="12"/>
        <v>0</v>
      </c>
      <c r="E66" s="2">
        <f t="shared" si="12"/>
        <v>0</v>
      </c>
      <c r="F66" s="2">
        <f t="shared" si="12"/>
        <v>0</v>
      </c>
      <c r="G66" s="2">
        <f t="shared" si="12"/>
        <v>0</v>
      </c>
      <c r="H66" s="2">
        <f t="shared" si="12"/>
        <v>0</v>
      </c>
      <c r="I66" s="2">
        <v>0</v>
      </c>
      <c r="J66" s="2">
        <v>0</v>
      </c>
      <c r="K66" s="2">
        <f t="shared" si="12"/>
        <v>0</v>
      </c>
      <c r="L66" s="2">
        <f t="shared" si="12"/>
        <v>0</v>
      </c>
      <c r="M66" s="2"/>
      <c r="N66" s="2">
        <f t="shared" si="11"/>
        <v>0</v>
      </c>
      <c r="O66" s="13"/>
    </row>
    <row r="67" spans="1:15" s="3" customFormat="1" ht="20.100000000000001" customHeight="1" x14ac:dyDescent="0.25">
      <c r="A67" s="14" t="s">
        <v>63</v>
      </c>
      <c r="B67" s="4">
        <f>+#REF!</f>
        <v>0</v>
      </c>
      <c r="C67" s="4">
        <f>+#REF!</f>
        <v>0</v>
      </c>
      <c r="D67" s="4">
        <f>+#REF!</f>
        <v>0</v>
      </c>
      <c r="E67" s="4">
        <f>+#REF!</f>
        <v>0</v>
      </c>
      <c r="F67" s="4">
        <f>+#REF!</f>
        <v>0</v>
      </c>
      <c r="G67" s="4">
        <f>+#REF!</f>
        <v>0</v>
      </c>
      <c r="H67" s="4">
        <f>+#REF!</f>
        <v>0</v>
      </c>
      <c r="I67" s="4">
        <v>0</v>
      </c>
      <c r="J67" s="4">
        <v>0</v>
      </c>
      <c r="K67" s="4">
        <f>+#REF!</f>
        <v>0</v>
      </c>
      <c r="L67" s="4">
        <f>+#REF!</f>
        <v>0</v>
      </c>
      <c r="M67" s="4"/>
      <c r="N67" s="4">
        <f t="shared" si="11"/>
        <v>0</v>
      </c>
    </row>
    <row r="68" spans="1:15" s="3" customFormat="1" ht="20.100000000000001" customHeight="1" x14ac:dyDescent="0.25">
      <c r="A68" s="14" t="s">
        <v>64</v>
      </c>
      <c r="B68" s="4">
        <f>+#REF!</f>
        <v>0</v>
      </c>
      <c r="C68" s="4">
        <f>+#REF!</f>
        <v>0</v>
      </c>
      <c r="D68" s="4">
        <f>+#REF!</f>
        <v>0</v>
      </c>
      <c r="E68" s="4">
        <f>+#REF!</f>
        <v>0</v>
      </c>
      <c r="F68" s="4">
        <f>+#REF!</f>
        <v>0</v>
      </c>
      <c r="G68" s="4">
        <f>+#REF!</f>
        <v>0</v>
      </c>
      <c r="H68" s="4">
        <f>+#REF!</f>
        <v>0</v>
      </c>
      <c r="I68" s="4">
        <v>0</v>
      </c>
      <c r="J68" s="4">
        <v>0</v>
      </c>
      <c r="K68" s="4">
        <f>+#REF!</f>
        <v>0</v>
      </c>
      <c r="L68" s="4">
        <f>+#REF!</f>
        <v>0</v>
      </c>
      <c r="M68" s="4"/>
      <c r="N68" s="4">
        <f t="shared" si="11"/>
        <v>0</v>
      </c>
    </row>
    <row r="69" spans="1:15" s="3" customFormat="1" ht="20.100000000000001" customHeight="1" x14ac:dyDescent="0.25">
      <c r="A69" s="1" t="s">
        <v>65</v>
      </c>
      <c r="B69" s="2">
        <f>SUM(B70:B72)</f>
        <v>0</v>
      </c>
      <c r="C69" s="2">
        <f t="shared" ref="C69:L69" si="13">SUM(C70:C72)</f>
        <v>0</v>
      </c>
      <c r="D69" s="2">
        <f t="shared" si="13"/>
        <v>0</v>
      </c>
      <c r="E69" s="2">
        <f t="shared" si="13"/>
        <v>0</v>
      </c>
      <c r="F69" s="2">
        <f t="shared" si="13"/>
        <v>0</v>
      </c>
      <c r="G69" s="2">
        <f t="shared" si="13"/>
        <v>0</v>
      </c>
      <c r="H69" s="2">
        <f t="shared" si="13"/>
        <v>0</v>
      </c>
      <c r="I69" s="2">
        <v>0</v>
      </c>
      <c r="J69" s="2">
        <v>0</v>
      </c>
      <c r="K69" s="2">
        <f t="shared" si="13"/>
        <v>0</v>
      </c>
      <c r="L69" s="2">
        <f t="shared" si="13"/>
        <v>0</v>
      </c>
      <c r="M69" s="2"/>
      <c r="N69" s="2">
        <f t="shared" si="11"/>
        <v>0</v>
      </c>
      <c r="O69" s="13"/>
    </row>
    <row r="70" spans="1:15" s="3" customFormat="1" ht="20.100000000000001" customHeight="1" x14ac:dyDescent="0.25">
      <c r="A70" s="14" t="s">
        <v>66</v>
      </c>
      <c r="B70" s="4">
        <f>+#REF!</f>
        <v>0</v>
      </c>
      <c r="C70" s="4">
        <f>+#REF!</f>
        <v>0</v>
      </c>
      <c r="D70" s="4">
        <f>+#REF!</f>
        <v>0</v>
      </c>
      <c r="E70" s="4">
        <f>+#REF!</f>
        <v>0</v>
      </c>
      <c r="F70" s="4">
        <f>+#REF!</f>
        <v>0</v>
      </c>
      <c r="G70" s="4">
        <f>+#REF!</f>
        <v>0</v>
      </c>
      <c r="H70" s="4">
        <f>+#REF!</f>
        <v>0</v>
      </c>
      <c r="I70" s="4">
        <v>0</v>
      </c>
      <c r="J70" s="4">
        <v>0</v>
      </c>
      <c r="K70" s="4">
        <f>+#REF!</f>
        <v>0</v>
      </c>
      <c r="L70" s="4">
        <f>+#REF!</f>
        <v>0</v>
      </c>
      <c r="M70" s="4"/>
      <c r="N70" s="4">
        <f t="shared" si="11"/>
        <v>0</v>
      </c>
    </row>
    <row r="71" spans="1:15" s="3" customFormat="1" ht="20.100000000000001" customHeight="1" x14ac:dyDescent="0.25">
      <c r="A71" s="14" t="s">
        <v>67</v>
      </c>
      <c r="B71" s="4">
        <f>+#REF!</f>
        <v>0</v>
      </c>
      <c r="C71" s="4">
        <f>+#REF!</f>
        <v>0</v>
      </c>
      <c r="D71" s="4">
        <f>+#REF!</f>
        <v>0</v>
      </c>
      <c r="E71" s="4">
        <f>+#REF!</f>
        <v>0</v>
      </c>
      <c r="F71" s="4">
        <f>+#REF!</f>
        <v>0</v>
      </c>
      <c r="G71" s="4">
        <f>+#REF!</f>
        <v>0</v>
      </c>
      <c r="H71" s="4">
        <f>+#REF!</f>
        <v>0</v>
      </c>
      <c r="I71" s="4">
        <v>0</v>
      </c>
      <c r="J71" s="4">
        <v>0</v>
      </c>
      <c r="K71" s="4">
        <f>+#REF!</f>
        <v>0</v>
      </c>
      <c r="L71" s="4">
        <f>+#REF!</f>
        <v>0</v>
      </c>
      <c r="M71" s="4"/>
      <c r="N71" s="4">
        <f t="shared" si="11"/>
        <v>0</v>
      </c>
    </row>
    <row r="72" spans="1:15" s="3" customFormat="1" ht="20.100000000000001" customHeight="1" x14ac:dyDescent="0.25">
      <c r="A72" s="14" t="s">
        <v>68</v>
      </c>
      <c r="B72" s="4">
        <f>+#REF!</f>
        <v>0</v>
      </c>
      <c r="C72" s="4">
        <f>+#REF!</f>
        <v>0</v>
      </c>
      <c r="D72" s="4">
        <f>+#REF!</f>
        <v>0</v>
      </c>
      <c r="E72" s="4">
        <f>+#REF!</f>
        <v>0</v>
      </c>
      <c r="F72" s="4">
        <f>+#REF!</f>
        <v>0</v>
      </c>
      <c r="G72" s="4">
        <f>+#REF!</f>
        <v>0</v>
      </c>
      <c r="H72" s="4">
        <f>+#REF!</f>
        <v>0</v>
      </c>
      <c r="I72" s="4">
        <v>0</v>
      </c>
      <c r="J72" s="4">
        <v>0</v>
      </c>
      <c r="K72" s="4">
        <f>+#REF!</f>
        <v>0</v>
      </c>
      <c r="L72" s="4">
        <f>+#REF!</f>
        <v>0</v>
      </c>
      <c r="M72" s="4"/>
      <c r="N72" s="4">
        <f t="shared" si="11"/>
        <v>0</v>
      </c>
    </row>
    <row r="73" spans="1:15" s="3" customFormat="1" ht="20.100000000000001" customHeight="1" x14ac:dyDescent="0.25">
      <c r="A73" s="1" t="s">
        <v>69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>
        <f t="shared" si="11"/>
        <v>0</v>
      </c>
      <c r="O73" s="13"/>
    </row>
    <row r="74" spans="1:15" s="3" customFormat="1" ht="20.100000000000001" customHeight="1" x14ac:dyDescent="0.25">
      <c r="A74" s="1" t="s">
        <v>70</v>
      </c>
      <c r="B74" s="2">
        <f>SUM(B75:B76)</f>
        <v>0</v>
      </c>
      <c r="C74" s="2">
        <f t="shared" ref="C74:L74" si="14">SUM(C75:C76)</f>
        <v>0</v>
      </c>
      <c r="D74" s="2">
        <f t="shared" si="14"/>
        <v>0</v>
      </c>
      <c r="E74" s="2">
        <f t="shared" si="14"/>
        <v>0</v>
      </c>
      <c r="F74" s="2">
        <f t="shared" si="14"/>
        <v>0</v>
      </c>
      <c r="G74" s="2">
        <f t="shared" si="14"/>
        <v>0</v>
      </c>
      <c r="H74" s="2">
        <f t="shared" si="14"/>
        <v>0</v>
      </c>
      <c r="I74" s="2">
        <v>0</v>
      </c>
      <c r="J74" s="2">
        <v>0</v>
      </c>
      <c r="K74" s="2">
        <f t="shared" si="14"/>
        <v>0</v>
      </c>
      <c r="L74" s="2">
        <f t="shared" si="14"/>
        <v>0</v>
      </c>
      <c r="M74" s="2"/>
      <c r="N74" s="2">
        <f t="shared" si="11"/>
        <v>0</v>
      </c>
      <c r="O74" s="13"/>
    </row>
    <row r="75" spans="1:15" s="3" customFormat="1" ht="20.100000000000001" customHeight="1" x14ac:dyDescent="0.25">
      <c r="A75" s="14" t="s">
        <v>71</v>
      </c>
      <c r="B75" s="4">
        <f>+#REF!</f>
        <v>0</v>
      </c>
      <c r="C75" s="4">
        <f>+#REF!</f>
        <v>0</v>
      </c>
      <c r="D75" s="4">
        <f>+#REF!</f>
        <v>0</v>
      </c>
      <c r="E75" s="4">
        <f>+#REF!</f>
        <v>0</v>
      </c>
      <c r="F75" s="4">
        <f>+#REF!</f>
        <v>0</v>
      </c>
      <c r="G75" s="4">
        <f>+#REF!</f>
        <v>0</v>
      </c>
      <c r="H75" s="4">
        <f>+#REF!</f>
        <v>0</v>
      </c>
      <c r="I75" s="4">
        <v>0</v>
      </c>
      <c r="J75" s="4">
        <v>0</v>
      </c>
      <c r="K75" s="4">
        <f>+#REF!</f>
        <v>0</v>
      </c>
      <c r="L75" s="4">
        <f>+#REF!</f>
        <v>0</v>
      </c>
      <c r="M75" s="4"/>
      <c r="N75" s="4">
        <f t="shared" si="11"/>
        <v>0</v>
      </c>
    </row>
    <row r="76" spans="1:15" s="3" customFormat="1" ht="20.100000000000001" customHeight="1" x14ac:dyDescent="0.25">
      <c r="A76" s="14" t="s">
        <v>72</v>
      </c>
      <c r="B76" s="4">
        <f>+#REF!</f>
        <v>0</v>
      </c>
      <c r="C76" s="4">
        <f>+#REF!</f>
        <v>0</v>
      </c>
      <c r="D76" s="4">
        <f>+#REF!</f>
        <v>0</v>
      </c>
      <c r="E76" s="4">
        <f>+#REF!</f>
        <v>0</v>
      </c>
      <c r="F76" s="4">
        <f>+#REF!</f>
        <v>0</v>
      </c>
      <c r="G76" s="4">
        <f>+#REF!</f>
        <v>0</v>
      </c>
      <c r="H76" s="4">
        <f>+#REF!</f>
        <v>0</v>
      </c>
      <c r="I76" s="4">
        <v>0</v>
      </c>
      <c r="J76" s="4">
        <v>0</v>
      </c>
      <c r="K76" s="4">
        <f>+#REF!</f>
        <v>0</v>
      </c>
      <c r="L76" s="4">
        <f>+#REF!</f>
        <v>0</v>
      </c>
      <c r="M76" s="4"/>
      <c r="N76" s="4">
        <f t="shared" si="11"/>
        <v>0</v>
      </c>
    </row>
    <row r="77" spans="1:15" s="3" customFormat="1" ht="20.100000000000001" customHeight="1" x14ac:dyDescent="0.25">
      <c r="A77" s="1" t="s">
        <v>73</v>
      </c>
      <c r="B77" s="2">
        <f>SUM(B78:B79)</f>
        <v>0</v>
      </c>
      <c r="C77" s="2">
        <f t="shared" ref="C77:L77" si="15">SUM(C78:C79)</f>
        <v>0</v>
      </c>
      <c r="D77" s="2">
        <f t="shared" si="15"/>
        <v>0</v>
      </c>
      <c r="E77" s="2">
        <f t="shared" si="15"/>
        <v>0</v>
      </c>
      <c r="F77" s="2">
        <f t="shared" si="15"/>
        <v>0</v>
      </c>
      <c r="G77" s="2">
        <f t="shared" si="15"/>
        <v>0</v>
      </c>
      <c r="H77" s="2">
        <f t="shared" si="15"/>
        <v>0</v>
      </c>
      <c r="I77" s="2">
        <v>0</v>
      </c>
      <c r="J77" s="2">
        <v>0</v>
      </c>
      <c r="K77" s="2">
        <f t="shared" si="15"/>
        <v>0</v>
      </c>
      <c r="L77" s="2">
        <f t="shared" si="15"/>
        <v>0</v>
      </c>
      <c r="M77" s="2"/>
      <c r="N77" s="2">
        <f t="shared" si="11"/>
        <v>0</v>
      </c>
      <c r="O77" s="13"/>
    </row>
    <row r="78" spans="1:15" s="3" customFormat="1" ht="20.100000000000001" customHeight="1" x14ac:dyDescent="0.25">
      <c r="A78" s="14" t="s">
        <v>74</v>
      </c>
      <c r="B78" s="4">
        <f>+#REF!</f>
        <v>0</v>
      </c>
      <c r="C78" s="4">
        <f>+#REF!</f>
        <v>0</v>
      </c>
      <c r="D78" s="4">
        <f>+#REF!</f>
        <v>0</v>
      </c>
      <c r="E78" s="4">
        <f>+#REF!</f>
        <v>0</v>
      </c>
      <c r="F78" s="4">
        <f>+#REF!</f>
        <v>0</v>
      </c>
      <c r="G78" s="4">
        <f>+#REF!</f>
        <v>0</v>
      </c>
      <c r="H78" s="4">
        <f>+#REF!</f>
        <v>0</v>
      </c>
      <c r="I78" s="4">
        <v>0</v>
      </c>
      <c r="J78" s="4">
        <v>0</v>
      </c>
      <c r="K78" s="4">
        <f>+#REF!</f>
        <v>0</v>
      </c>
      <c r="L78" s="4">
        <f>+#REF!</f>
        <v>0</v>
      </c>
      <c r="M78" s="4"/>
      <c r="N78" s="4">
        <f t="shared" si="11"/>
        <v>0</v>
      </c>
    </row>
    <row r="79" spans="1:15" s="3" customFormat="1" ht="20.100000000000001" customHeight="1" x14ac:dyDescent="0.25">
      <c r="A79" s="14" t="s">
        <v>75</v>
      </c>
      <c r="B79" s="4">
        <f>+#REF!</f>
        <v>0</v>
      </c>
      <c r="C79" s="4">
        <f>+#REF!</f>
        <v>0</v>
      </c>
      <c r="D79" s="4">
        <f>+#REF!</f>
        <v>0</v>
      </c>
      <c r="E79" s="4">
        <f>+#REF!</f>
        <v>0</v>
      </c>
      <c r="F79" s="4">
        <f>+#REF!</f>
        <v>0</v>
      </c>
      <c r="G79" s="4">
        <f>+#REF!</f>
        <v>0</v>
      </c>
      <c r="H79" s="4">
        <f>+#REF!</f>
        <v>0</v>
      </c>
      <c r="I79" s="4">
        <v>0</v>
      </c>
      <c r="J79" s="4">
        <v>0</v>
      </c>
      <c r="K79" s="4">
        <f>+#REF!</f>
        <v>0</v>
      </c>
      <c r="L79" s="4">
        <f>+#REF!</f>
        <v>0</v>
      </c>
      <c r="M79" s="4"/>
      <c r="N79" s="4">
        <f t="shared" si="11"/>
        <v>0</v>
      </c>
    </row>
    <row r="80" spans="1:15" s="3" customFormat="1" ht="20.100000000000001" customHeight="1" x14ac:dyDescent="0.25">
      <c r="A80" s="1" t="s">
        <v>76</v>
      </c>
      <c r="B80" s="2">
        <f>SUM(B81)</f>
        <v>0</v>
      </c>
      <c r="C80" s="2">
        <f t="shared" ref="C80:L80" si="16">SUM(C81)</f>
        <v>0</v>
      </c>
      <c r="D80" s="2">
        <f t="shared" si="16"/>
        <v>0</v>
      </c>
      <c r="E80" s="2">
        <f t="shared" si="16"/>
        <v>0</v>
      </c>
      <c r="F80" s="2">
        <f t="shared" si="16"/>
        <v>0</v>
      </c>
      <c r="G80" s="2">
        <f t="shared" si="16"/>
        <v>0</v>
      </c>
      <c r="H80" s="2">
        <f t="shared" si="16"/>
        <v>0</v>
      </c>
      <c r="I80" s="2">
        <v>0</v>
      </c>
      <c r="J80" s="2">
        <v>0</v>
      </c>
      <c r="K80" s="2">
        <f t="shared" si="16"/>
        <v>0</v>
      </c>
      <c r="L80" s="2">
        <f t="shared" si="16"/>
        <v>0</v>
      </c>
      <c r="M80" s="2"/>
      <c r="N80" s="2">
        <f t="shared" si="11"/>
        <v>0</v>
      </c>
      <c r="O80" s="13"/>
    </row>
    <row r="81" spans="1:14" s="3" customFormat="1" ht="20.100000000000001" customHeight="1" x14ac:dyDescent="0.25">
      <c r="A81" s="14" t="s">
        <v>77</v>
      </c>
      <c r="B81" s="4">
        <f>+#REF!</f>
        <v>0</v>
      </c>
      <c r="C81" s="4">
        <f>+#REF!</f>
        <v>0</v>
      </c>
      <c r="D81" s="4">
        <f>+#REF!</f>
        <v>0</v>
      </c>
      <c r="E81" s="4">
        <f>+#REF!</f>
        <v>0</v>
      </c>
      <c r="F81" s="4">
        <f>+#REF!</f>
        <v>0</v>
      </c>
      <c r="G81" s="4">
        <f>+#REF!</f>
        <v>0</v>
      </c>
      <c r="H81" s="4">
        <f>+#REF!</f>
        <v>0</v>
      </c>
      <c r="I81" s="4">
        <v>0</v>
      </c>
      <c r="J81" s="4">
        <v>0</v>
      </c>
      <c r="K81" s="4">
        <f>+#REF!</f>
        <v>0</v>
      </c>
      <c r="L81" s="4">
        <f>+#REF!</f>
        <v>0</v>
      </c>
      <c r="M81" s="4"/>
      <c r="N81" s="4">
        <f t="shared" si="11"/>
        <v>0</v>
      </c>
    </row>
    <row r="82" spans="1:14" ht="18.75" x14ac:dyDescent="0.3">
      <c r="A82" s="15" t="s">
        <v>78</v>
      </c>
      <c r="B82" s="16">
        <f>+B80+B77+B74+B69+B66+B61+B51+B44+B35+B25+B15+B9</f>
        <v>6733732.8600000003</v>
      </c>
      <c r="C82" s="16">
        <f t="shared" ref="C82:L82" si="17">+C80+C77+C74+C69+C66+C61+C51+C44+C35+C25+C15+C9</f>
        <v>10032303.52</v>
      </c>
      <c r="D82" s="16">
        <f t="shared" si="17"/>
        <v>30001986.509999998</v>
      </c>
      <c r="E82" s="16">
        <f t="shared" si="17"/>
        <v>21243789.690000001</v>
      </c>
      <c r="F82" s="16">
        <f t="shared" si="17"/>
        <v>11665823.049999999</v>
      </c>
      <c r="G82" s="16">
        <f t="shared" si="17"/>
        <v>10895602.1</v>
      </c>
      <c r="H82" s="16">
        <f t="shared" si="17"/>
        <v>25791206.119999997</v>
      </c>
      <c r="I82" s="16">
        <f t="shared" si="17"/>
        <v>17603288.630000003</v>
      </c>
      <c r="J82" s="16">
        <f t="shared" si="17"/>
        <v>15184960.189999999</v>
      </c>
      <c r="K82" s="16">
        <f t="shared" si="17"/>
        <v>17127035.359999999</v>
      </c>
      <c r="L82" s="16">
        <f t="shared" si="17"/>
        <v>45417484.340000004</v>
      </c>
      <c r="M82" s="16">
        <f>+M9++M15+M25+M51</f>
        <v>34222134.170000002</v>
      </c>
      <c r="N82" s="16">
        <f>+N9+N15+N25+N35+N51+N61</f>
        <v>245919346.53999999</v>
      </c>
    </row>
    <row r="84" spans="1:14" x14ac:dyDescent="0.25">
      <c r="N84" s="17"/>
    </row>
    <row r="93" spans="1:14" ht="18.75" x14ac:dyDescent="0.3">
      <c r="A93" s="18" t="s">
        <v>94</v>
      </c>
      <c r="D93" s="37"/>
      <c r="E93" t="s">
        <v>105</v>
      </c>
      <c r="F93" s="42"/>
      <c r="I93" s="20"/>
      <c r="J93" s="18" t="s">
        <v>95</v>
      </c>
      <c r="K93" s="20"/>
      <c r="L93" s="7"/>
      <c r="M93" s="7"/>
    </row>
    <row r="94" spans="1:14" ht="18.75" x14ac:dyDescent="0.3">
      <c r="A94" s="19" t="s">
        <v>96</v>
      </c>
      <c r="D94" s="6" t="s">
        <v>101</v>
      </c>
      <c r="E94" s="39"/>
      <c r="F94" s="39"/>
      <c r="G94" s="39"/>
      <c r="I94" s="7"/>
      <c r="J94" s="19" t="s">
        <v>97</v>
      </c>
      <c r="K94" s="7"/>
      <c r="L94" s="7"/>
      <c r="M94" s="7"/>
    </row>
    <row r="95" spans="1:14" ht="18.75" x14ac:dyDescent="0.3">
      <c r="A95" s="5"/>
      <c r="D95" s="38"/>
      <c r="I95" s="7"/>
      <c r="J95" s="5"/>
      <c r="K95" s="7"/>
      <c r="L95" s="7"/>
      <c r="M95" s="7"/>
    </row>
    <row r="96" spans="1:14" ht="14.25" customHeight="1" x14ac:dyDescent="0.3">
      <c r="A96" s="43" t="s">
        <v>100</v>
      </c>
      <c r="D96" s="37" t="s">
        <v>102</v>
      </c>
      <c r="E96" s="40"/>
      <c r="F96" s="40"/>
      <c r="G96" s="40"/>
      <c r="I96" s="20"/>
      <c r="J96" s="18" t="s">
        <v>98</v>
      </c>
      <c r="K96" s="20"/>
      <c r="L96" s="7"/>
      <c r="M96" s="7"/>
    </row>
    <row r="97" spans="1:14" ht="21" x14ac:dyDescent="0.35">
      <c r="A97" s="19" t="s">
        <v>99</v>
      </c>
      <c r="B97" s="29"/>
      <c r="C97" s="29"/>
      <c r="D97" s="6" t="s">
        <v>103</v>
      </c>
      <c r="E97" s="41" t="s">
        <v>104</v>
      </c>
      <c r="F97" s="41"/>
      <c r="G97" s="41"/>
      <c r="H97" s="22"/>
      <c r="I97" s="7"/>
      <c r="J97" s="19" t="s">
        <v>99</v>
      </c>
      <c r="K97" s="7"/>
      <c r="L97" s="7"/>
      <c r="M97" s="7"/>
      <c r="N97" s="22"/>
    </row>
    <row r="98" spans="1:14" ht="21" x14ac:dyDescent="0.35">
      <c r="A98" s="22"/>
      <c r="B98" s="8"/>
      <c r="C98" s="8"/>
      <c r="E98" s="8"/>
      <c r="F98" s="8"/>
      <c r="G98" s="8"/>
      <c r="H98" s="8"/>
      <c r="N98" s="8"/>
    </row>
    <row r="99" spans="1:14" ht="21" x14ac:dyDescent="0.35">
      <c r="A99" s="23"/>
      <c r="B99" s="31"/>
      <c r="C99" s="31"/>
      <c r="E99" s="32"/>
      <c r="F99" s="32"/>
      <c r="G99" s="32"/>
      <c r="H99" s="24"/>
      <c r="I99" s="24"/>
      <c r="J99" s="24"/>
      <c r="K99" s="24"/>
      <c r="L99" s="24"/>
      <c r="M99" s="24"/>
      <c r="N99" s="24"/>
    </row>
    <row r="100" spans="1:14" ht="21" x14ac:dyDescent="0.35">
      <c r="A100" s="21"/>
      <c r="B100" s="29"/>
      <c r="C100" s="29"/>
      <c r="E100" s="30"/>
      <c r="F100" s="30"/>
      <c r="G100" s="30"/>
      <c r="H100" s="22"/>
      <c r="I100" s="22"/>
      <c r="J100" s="22"/>
      <c r="K100" s="22"/>
      <c r="L100" s="22"/>
      <c r="M100" s="22"/>
      <c r="N100" s="22"/>
    </row>
    <row r="101" spans="1:14" ht="18.75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</row>
  </sheetData>
  <mergeCells count="13">
    <mergeCell ref="A6:A7"/>
    <mergeCell ref="B6:N6"/>
    <mergeCell ref="A1:N1"/>
    <mergeCell ref="A2:N2"/>
    <mergeCell ref="A3:N3"/>
    <mergeCell ref="A4:N4"/>
    <mergeCell ref="A5:N5"/>
    <mergeCell ref="B97:C97"/>
    <mergeCell ref="E97:G97"/>
    <mergeCell ref="B99:C99"/>
    <mergeCell ref="E99:G99"/>
    <mergeCell ref="B100:C100"/>
    <mergeCell ref="E100:G100"/>
  </mergeCells>
  <printOptions horizontalCentered="1"/>
  <pageMargins left="0.3" right="0.3" top="0.32" bottom="0.17" header="0.3" footer="0.17"/>
  <pageSetup paperSize="5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ejecutado 2022</vt:lpstr>
      <vt:lpstr>'Presupuesto ejecutado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Carlos Rafael Castellanos Otaño</cp:lastModifiedBy>
  <cp:lastPrinted>2024-06-27T14:40:13Z</cp:lastPrinted>
  <dcterms:created xsi:type="dcterms:W3CDTF">2015-06-05T18:17:20Z</dcterms:created>
  <dcterms:modified xsi:type="dcterms:W3CDTF">2024-06-27T14:41:21Z</dcterms:modified>
</cp:coreProperties>
</file>