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FEBRERO\"/>
    </mc:Choice>
  </mc:AlternateContent>
  <xr:revisionPtr revIDLastSave="0" documentId="13_ncr:1_{1C0A58ED-8975-4503-962B-0DBB3DF7F01C}" xr6:coauthVersionLast="47" xr6:coauthVersionMax="47" xr10:uidLastSave="{00000000-0000-0000-0000-000000000000}"/>
  <bookViews>
    <workbookView xWindow="28680" yWindow="-120" windowWidth="29040" windowHeight="15720" xr2:uid="{D2D7B4A9-45F8-410B-A6C9-C68BBD2A2CA5}"/>
  </bookViews>
  <sheets>
    <sheet name="FEBRERO" sheetId="1" r:id="rId1"/>
  </sheets>
  <definedNames>
    <definedName name="_xlnm.Print_Area" localSheetId="0">FEBRERO!$A$1:$J$44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4" i="1"/>
  <c r="E34" i="1"/>
  <c r="H11" i="1"/>
  <c r="H33" i="1"/>
  <c r="H32" i="1"/>
  <c r="H31" i="1"/>
  <c r="H30" i="1"/>
  <c r="H23" i="1"/>
  <c r="H29" i="1"/>
  <c r="H28" i="1"/>
  <c r="H27" i="1"/>
  <c r="H26" i="1"/>
  <c r="H25" i="1"/>
  <c r="H24" i="1"/>
  <c r="H22" i="1"/>
  <c r="H21" i="1"/>
  <c r="H20" i="1"/>
  <c r="H19" i="1"/>
  <c r="E18" i="1" l="1"/>
  <c r="H18" i="1" s="1"/>
  <c r="H17" i="1"/>
  <c r="H16" i="1"/>
  <c r="E9" i="1"/>
  <c r="H9" i="1" s="1"/>
  <c r="H15" i="1"/>
  <c r="H14" i="1"/>
  <c r="H13" i="1"/>
  <c r="H12" i="1"/>
  <c r="H10" i="1"/>
  <c r="H5" i="1"/>
  <c r="H6" i="1"/>
  <c r="H7" i="1"/>
  <c r="H8" i="1"/>
</calcChain>
</file>

<file path=xl/sharedStrings.xml><?xml version="1.0" encoding="utf-8"?>
<sst xmlns="http://schemas.openxmlformats.org/spreadsheetml/2006/main" count="162" uniqueCount="107">
  <si>
    <t xml:space="preserve">RELACION DE CUENTAS POR PAGAR </t>
  </si>
  <si>
    <t>Proveedor</t>
  </si>
  <si>
    <t>Concepto</t>
  </si>
  <si>
    <t xml:space="preserve">No. de Factura </t>
  </si>
  <si>
    <t>Fecha de Factura</t>
  </si>
  <si>
    <t>Monto Facturado</t>
  </si>
  <si>
    <t>Fecha Fin Factura</t>
  </si>
  <si>
    <t>Monto Pagado a la Fecha</t>
  </si>
  <si>
    <t xml:space="preserve">Monto Pendiente </t>
  </si>
  <si>
    <t xml:space="preserve">Estado </t>
  </si>
  <si>
    <t>Cuenta Presupuestaria</t>
  </si>
  <si>
    <t>TOTAL RD$</t>
  </si>
  <si>
    <t>Carlos Castellanos</t>
  </si>
  <si>
    <t>Dir. Administrativo y Financiero</t>
  </si>
  <si>
    <t>Pedro Ramirez</t>
  </si>
  <si>
    <t xml:space="preserve">Enc. Div. Contabilidad </t>
  </si>
  <si>
    <t xml:space="preserve">Pendiente </t>
  </si>
  <si>
    <t>TELAR DE EMOCIONES, SRL</t>
  </si>
  <si>
    <t xml:space="preserve">SERVICIO DE CONSULTAS PSICOLOGIAS </t>
  </si>
  <si>
    <t>B1500000004</t>
  </si>
  <si>
    <t>UNIEMPRESA, SRL</t>
  </si>
  <si>
    <t>ADQUISICION DE UNIFORMES PARA COLABORADORES UAF</t>
  </si>
  <si>
    <t>B1500000250</t>
  </si>
  <si>
    <t>2.3.2.3.01</t>
  </si>
  <si>
    <t>GRAN CASA, SRL</t>
  </si>
  <si>
    <t xml:space="preserve">MATERIALES DE LIMPIEZA </t>
  </si>
  <si>
    <t>B1500000376</t>
  </si>
  <si>
    <t>2.3.9.1.01</t>
  </si>
  <si>
    <t>OROX INVERSIONES, SRL</t>
  </si>
  <si>
    <t>SERVICIO Y SUMINISTRO DE ALMUERZOS Y CENAS AL PERSONAL UAF</t>
  </si>
  <si>
    <t>E450000000574</t>
  </si>
  <si>
    <t xml:space="preserve">SOPORTE Y MANTENIMIENTO i2 </t>
  </si>
  <si>
    <t>E450000000746</t>
  </si>
  <si>
    <t>B1500002068</t>
  </si>
  <si>
    <t>OGTIC</t>
  </si>
  <si>
    <t>ESPACIO EN DATACENTER DEL ESTADO DOMINICANO</t>
  </si>
  <si>
    <t>CONSULTORES DE DATOS DEL CARIBE, SRL</t>
  </si>
  <si>
    <t>E450000000407</t>
  </si>
  <si>
    <t>JARDIN ILUSIONES, SRL</t>
  </si>
  <si>
    <t xml:space="preserve">SERVICIO Y SUMINISTRO DE CORONA FUNEBRE </t>
  </si>
  <si>
    <t>B1500004333</t>
  </si>
  <si>
    <t>PC OUTLET</t>
  </si>
  <si>
    <t>ACCESIORIOS INFORMATICOS, CABLES Y DISCOS DURO</t>
  </si>
  <si>
    <t>E450000000079</t>
  </si>
  <si>
    <t>2.3.9.2.01</t>
  </si>
  <si>
    <t>JCE</t>
  </si>
  <si>
    <t>SERVICIO DE CONSULTA DE ARCHIVO MAESTRO CEDULADO</t>
  </si>
  <si>
    <t>B1500002008</t>
  </si>
  <si>
    <t>SAN MIGUEL &amp; CIA, SRL</t>
  </si>
  <si>
    <t xml:space="preserve">MANTENIMIENTO PREVENTIVO ASCENSOR </t>
  </si>
  <si>
    <t>E450000000808</t>
  </si>
  <si>
    <t>2.2.8.3.01</t>
  </si>
  <si>
    <t>2.2.9.2.01</t>
  </si>
  <si>
    <t>2.2.8.7.05</t>
  </si>
  <si>
    <t>2.3.1.3.03</t>
  </si>
  <si>
    <t>2.2.8.7.06</t>
  </si>
  <si>
    <t>2.2.7.2.06</t>
  </si>
  <si>
    <t>PUBLICOS Y ESTRATEGIAS, SRL</t>
  </si>
  <si>
    <t xml:space="preserve">TALLER  DE ORATORIA PARA EJECUTIVOS </t>
  </si>
  <si>
    <t>B1500000089</t>
  </si>
  <si>
    <t>2.2.8.7.04</t>
  </si>
  <si>
    <t>B1500004446</t>
  </si>
  <si>
    <t>GBM DOMINICANA, S.A</t>
  </si>
  <si>
    <t>E450000000769</t>
  </si>
  <si>
    <t>AYUNTAMIENTO DEL DISTRITO NACIONAL</t>
  </si>
  <si>
    <t xml:space="preserve">RECOGIDA DE BASURA FEBRERO </t>
  </si>
  <si>
    <t>B1500070612</t>
  </si>
  <si>
    <t>2.2.1.8.01</t>
  </si>
  <si>
    <t>B1500070662</t>
  </si>
  <si>
    <t>DELTA COMERCIAL, SRL</t>
  </si>
  <si>
    <t xml:space="preserve">MANTENIMIENTO DE VEHICULO </t>
  </si>
  <si>
    <t>E450000005606</t>
  </si>
  <si>
    <t>DISOPE</t>
  </si>
  <si>
    <t>EMPASTADO DE LIBROS Y DOCUMENTOS DAF</t>
  </si>
  <si>
    <t>B1500000900</t>
  </si>
  <si>
    <t>2.3.3.3.01</t>
  </si>
  <si>
    <t>E450000000833</t>
  </si>
  <si>
    <t>EXPERT CLEANER SQE, SRL</t>
  </si>
  <si>
    <t xml:space="preserve">SERVICIO DE FUMIGACION </t>
  </si>
  <si>
    <t>B1500000410</t>
  </si>
  <si>
    <t>2.2.8.5.01</t>
  </si>
  <si>
    <t>TROVASA HAND WASH, SRL</t>
  </si>
  <si>
    <t>SERVICIO DE LAVADO DE VEHICULOS</t>
  </si>
  <si>
    <t>2.2.8.5.03</t>
  </si>
  <si>
    <t>ELECTRODOMINICANA, SRL</t>
  </si>
  <si>
    <t>SERVICIO DE MANTENIMIENTO AIRES AC</t>
  </si>
  <si>
    <t>B1500000348</t>
  </si>
  <si>
    <t>2.2.7.2.08</t>
  </si>
  <si>
    <t>VIAMAR, S.A</t>
  </si>
  <si>
    <t xml:space="preserve">SERVICIO DE MANTENIMIENTO VEHICULOS </t>
  </si>
  <si>
    <t>E450000009379</t>
  </si>
  <si>
    <t>SERVICIO Y SUMINISTRO DE CATERING</t>
  </si>
  <si>
    <t>B150001616</t>
  </si>
  <si>
    <t>2.2.9.2.03</t>
  </si>
  <si>
    <t>LISA FLOR, SRL</t>
  </si>
  <si>
    <t>LISTIN DIARIO, SRL</t>
  </si>
  <si>
    <t>PUBLICACION PROCESOS DGCP</t>
  </si>
  <si>
    <t>E450000001854</t>
  </si>
  <si>
    <t>2.2.2.1.03</t>
  </si>
  <si>
    <t xml:space="preserve">EL CARIBE </t>
  </si>
  <si>
    <t>B1500006962</t>
  </si>
  <si>
    <t>B1500000902</t>
  </si>
  <si>
    <t>LABORATORIO AMADITA</t>
  </si>
  <si>
    <t xml:space="preserve">PRUEBAS PREEMPLEO </t>
  </si>
  <si>
    <t>E450000001826</t>
  </si>
  <si>
    <t>E450000000432</t>
  </si>
  <si>
    <t>AL 28 DE FEBRERO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</si>
</sst>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sz val="16"/>
      <name val="Aptos Display"/>
      <family val="2"/>
      <scheme val="major"/>
    </font>
    <font>
      <b/>
      <sz val="14"/>
      <name val="Aptos Display"/>
      <family val="2"/>
      <scheme val="major"/>
    </font>
    <font>
      <b/>
      <u val="doubleAccounting"/>
      <sz val="16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3C77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39" fontId="2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43" fontId="4" fillId="0" borderId="3" xfId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3" fontId="3" fillId="3" borderId="2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473073</xdr:colOff>
      <xdr:row>0</xdr:row>
      <xdr:rowOff>549277</xdr:rowOff>
    </xdr:from>
    <xdr:to>
      <xdr:col>0</xdr:col>
      <xdr:colOff>3127375</xdr:colOff>
      <xdr:row>1</xdr:row>
      <xdr:rowOff>166524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73EEE76-FA29-48F4-B727-DD4D5AD8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73" y="549277"/>
          <a:ext cx="2654302" cy="1141247"/>
        </a:xfrm>
        <a:prstGeom prst="rect">
          <a:avLst/>
        </a:prstGeom>
      </xdr:spPr>
    </xdr:pic>
    <xdr:clientData/>
  </xdr:twoCellAnchor>
  <xdr:twoCellAnchor>
    <xdr:from>
      <xdr:col>0</xdr:col>
      <xdr:colOff>1670050</xdr:colOff>
      <xdr:row>40</xdr:row>
      <xdr:rowOff>222250</xdr:rowOff>
    </xdr:from>
    <xdr:to>
      <xdr:col>1</xdr:col>
      <xdr:colOff>2203450</xdr:colOff>
      <xdr:row>40</xdr:row>
      <xdr:rowOff>231775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091B278-361D-455A-A0E4-649910DB8689}"/>
            </a:ext>
          </a:extLst>
        </xdr:cNvPr>
        <xdr:cNvCxnSpPr/>
      </xdr:nvCxnSpPr>
      <xdr:spPr>
        <a:xfrm>
          <a:off x="1670050" y="8683625"/>
          <a:ext cx="3454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29FC-5FFB-43B5-AF93-41890A94DB94}">
  <dimension ref="A1:J58"/>
  <sheetViews>
    <sheetView showGridLines="0" tabSelected="1" view="pageBreakPreview" zoomScale="60" zoomScaleNormal="100" workbookViewId="0">
      <selection activeCell="A4" sqref="A4"/>
    </sheetView>
  </sheetViews>
  <sheetFormatPr baseColWidth="10" defaultColWidth="9" defaultRowHeight="15" x14ac:dyDescent="0.25"/>
  <cols>
    <col min="1" max="1" width="57.7109375" customWidth="1"/>
    <col min="2" max="2" width="61.42578125" style="22" bestFit="1" customWidth="1"/>
    <col min="3" max="3" width="32.85546875" customWidth="1"/>
    <col min="4" max="4" width="18" customWidth="1"/>
    <col min="5" max="5" width="23.5703125" customWidth="1"/>
    <col min="6" max="6" width="18.85546875" bestFit="1" customWidth="1"/>
    <col min="7" max="7" width="15.42578125" customWidth="1"/>
    <col min="8" max="8" width="24.5703125" customWidth="1"/>
    <col min="9" max="9" width="17.28515625" customWidth="1"/>
    <col min="10" max="10" width="22.7109375" customWidth="1"/>
  </cols>
  <sheetData>
    <row r="1" spans="1:10" ht="120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thickBot="1" x14ac:dyDescent="0.3">
      <c r="A3" s="30" t="s">
        <v>106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63" x14ac:dyDescent="0.25">
      <c r="A4" s="3" t="s">
        <v>1</v>
      </c>
      <c r="B4" s="4" t="s">
        <v>2</v>
      </c>
      <c r="C4" s="5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25" t="s">
        <v>8</v>
      </c>
      <c r="I4" s="26" t="s">
        <v>9</v>
      </c>
      <c r="J4" s="26" t="s">
        <v>10</v>
      </c>
    </row>
    <row r="5" spans="1:10" ht="63.75" customHeight="1" x14ac:dyDescent="0.25">
      <c r="A5" s="24" t="s">
        <v>17</v>
      </c>
      <c r="B5" s="24" t="s">
        <v>18</v>
      </c>
      <c r="C5" s="24" t="s">
        <v>19</v>
      </c>
      <c r="D5" s="27">
        <v>46042</v>
      </c>
      <c r="E5" s="23">
        <v>68406</v>
      </c>
      <c r="F5" s="27">
        <v>46081</v>
      </c>
      <c r="G5" s="23">
        <v>0</v>
      </c>
      <c r="H5" s="23">
        <f t="shared" ref="H5:H16" si="0">+E5-G5</f>
        <v>68406</v>
      </c>
      <c r="I5" s="24" t="s">
        <v>16</v>
      </c>
      <c r="J5" s="24" t="s">
        <v>51</v>
      </c>
    </row>
    <row r="6" spans="1:10" ht="63.75" customHeight="1" x14ac:dyDescent="0.25">
      <c r="A6" s="24" t="s">
        <v>20</v>
      </c>
      <c r="B6" s="24" t="s">
        <v>21</v>
      </c>
      <c r="C6" s="24" t="s">
        <v>22</v>
      </c>
      <c r="D6" s="27">
        <v>46041</v>
      </c>
      <c r="E6" s="23">
        <v>1542578.6</v>
      </c>
      <c r="F6" s="27">
        <v>46081</v>
      </c>
      <c r="G6" s="23">
        <v>0</v>
      </c>
      <c r="H6" s="23">
        <f t="shared" si="0"/>
        <v>1542578.6</v>
      </c>
      <c r="I6" s="24" t="s">
        <v>16</v>
      </c>
      <c r="J6" s="24" t="s">
        <v>23</v>
      </c>
    </row>
    <row r="7" spans="1:10" ht="63.75" customHeight="1" x14ac:dyDescent="0.25">
      <c r="A7" s="24" t="s">
        <v>24</v>
      </c>
      <c r="B7" s="24" t="s">
        <v>25</v>
      </c>
      <c r="C7" s="24" t="s">
        <v>26</v>
      </c>
      <c r="D7" s="27">
        <v>46034</v>
      </c>
      <c r="E7" s="23">
        <v>9297.75</v>
      </c>
      <c r="F7" s="27">
        <v>46081</v>
      </c>
      <c r="G7" s="23">
        <v>0</v>
      </c>
      <c r="H7" s="23">
        <f t="shared" si="0"/>
        <v>9297.75</v>
      </c>
      <c r="I7" s="24" t="s">
        <v>16</v>
      </c>
      <c r="J7" s="24" t="s">
        <v>27</v>
      </c>
    </row>
    <row r="8" spans="1:10" ht="63.75" customHeight="1" x14ac:dyDescent="0.25">
      <c r="A8" s="24" t="s">
        <v>28</v>
      </c>
      <c r="B8" s="24" t="s">
        <v>29</v>
      </c>
      <c r="C8" s="24" t="s">
        <v>30</v>
      </c>
      <c r="D8" s="27">
        <v>46030</v>
      </c>
      <c r="E8" s="23">
        <v>222807.6</v>
      </c>
      <c r="F8" s="27">
        <v>46081</v>
      </c>
      <c r="G8" s="23">
        <v>0</v>
      </c>
      <c r="H8" s="23">
        <f t="shared" si="0"/>
        <v>222807.6</v>
      </c>
      <c r="I8" s="24" t="s">
        <v>16</v>
      </c>
      <c r="J8" s="24" t="s">
        <v>52</v>
      </c>
    </row>
    <row r="9" spans="1:10" ht="63.75" customHeight="1" x14ac:dyDescent="0.25">
      <c r="A9" s="24" t="s">
        <v>62</v>
      </c>
      <c r="B9" s="24" t="s">
        <v>31</v>
      </c>
      <c r="C9" s="24" t="s">
        <v>32</v>
      </c>
      <c r="D9" s="27">
        <v>46029</v>
      </c>
      <c r="E9" s="23">
        <f>9204*63.0598</f>
        <v>580402.39919999999</v>
      </c>
      <c r="F9" s="27">
        <v>46081</v>
      </c>
      <c r="G9" s="23">
        <v>0</v>
      </c>
      <c r="H9" s="23">
        <f t="shared" si="0"/>
        <v>580402.39919999999</v>
      </c>
      <c r="I9" s="24" t="s">
        <v>16</v>
      </c>
      <c r="J9" s="24" t="s">
        <v>53</v>
      </c>
    </row>
    <row r="10" spans="1:10" ht="63.75" customHeight="1" x14ac:dyDescent="0.25">
      <c r="A10" s="24" t="s">
        <v>34</v>
      </c>
      <c r="B10" s="24" t="s">
        <v>35</v>
      </c>
      <c r="C10" s="24" t="s">
        <v>33</v>
      </c>
      <c r="D10" s="27">
        <v>46024</v>
      </c>
      <c r="E10" s="23">
        <v>207000</v>
      </c>
      <c r="F10" s="27">
        <v>46081</v>
      </c>
      <c r="G10" s="23">
        <v>0</v>
      </c>
      <c r="H10" s="23">
        <f t="shared" si="0"/>
        <v>207000</v>
      </c>
      <c r="I10" s="24" t="s">
        <v>16</v>
      </c>
      <c r="J10" s="24" t="s">
        <v>53</v>
      </c>
    </row>
    <row r="11" spans="1:10" ht="63.75" customHeight="1" x14ac:dyDescent="0.25">
      <c r="A11" s="24" t="s">
        <v>36</v>
      </c>
      <c r="B11" s="24" t="s">
        <v>46</v>
      </c>
      <c r="C11" s="24" t="s">
        <v>37</v>
      </c>
      <c r="D11" s="27">
        <v>46030</v>
      </c>
      <c r="E11" s="23">
        <v>92781.04</v>
      </c>
      <c r="F11" s="27">
        <v>46081</v>
      </c>
      <c r="G11" s="23">
        <v>0</v>
      </c>
      <c r="H11" s="23">
        <f t="shared" si="0"/>
        <v>92781.04</v>
      </c>
      <c r="I11" s="24" t="s">
        <v>16</v>
      </c>
      <c r="J11" s="24" t="s">
        <v>53</v>
      </c>
    </row>
    <row r="12" spans="1:10" ht="63.75" customHeight="1" x14ac:dyDescent="0.25">
      <c r="A12" s="24" t="s">
        <v>38</v>
      </c>
      <c r="B12" s="24" t="s">
        <v>39</v>
      </c>
      <c r="C12" s="24" t="s">
        <v>40</v>
      </c>
      <c r="D12" s="27">
        <v>46035</v>
      </c>
      <c r="E12" s="23">
        <v>11650</v>
      </c>
      <c r="F12" s="27">
        <v>46081</v>
      </c>
      <c r="G12" s="23">
        <v>0</v>
      </c>
      <c r="H12" s="23">
        <f t="shared" si="0"/>
        <v>11650</v>
      </c>
      <c r="I12" s="24" t="s">
        <v>16</v>
      </c>
      <c r="J12" s="24" t="s">
        <v>54</v>
      </c>
    </row>
    <row r="13" spans="1:10" ht="63.75" customHeight="1" x14ac:dyDescent="0.25">
      <c r="A13" s="24" t="s">
        <v>41</v>
      </c>
      <c r="B13" s="24" t="s">
        <v>42</v>
      </c>
      <c r="C13" s="24" t="s">
        <v>43</v>
      </c>
      <c r="D13" s="27">
        <v>46037</v>
      </c>
      <c r="E13" s="23">
        <v>224608.02</v>
      </c>
      <c r="F13" s="27">
        <v>46081</v>
      </c>
      <c r="G13" s="23">
        <v>0</v>
      </c>
      <c r="H13" s="23">
        <f t="shared" si="0"/>
        <v>224608.02</v>
      </c>
      <c r="I13" s="24" t="s">
        <v>16</v>
      </c>
      <c r="J13" s="24" t="s">
        <v>44</v>
      </c>
    </row>
    <row r="14" spans="1:10" ht="63.75" customHeight="1" x14ac:dyDescent="0.25">
      <c r="A14" s="24" t="s">
        <v>45</v>
      </c>
      <c r="B14" s="24" t="s">
        <v>46</v>
      </c>
      <c r="C14" s="24" t="s">
        <v>47</v>
      </c>
      <c r="D14" s="27">
        <v>46028</v>
      </c>
      <c r="E14" s="23">
        <v>36000</v>
      </c>
      <c r="F14" s="27">
        <v>46081</v>
      </c>
      <c r="G14" s="23">
        <v>0</v>
      </c>
      <c r="H14" s="23">
        <f t="shared" si="0"/>
        <v>36000</v>
      </c>
      <c r="I14" s="24" t="s">
        <v>16</v>
      </c>
      <c r="J14" s="24" t="s">
        <v>55</v>
      </c>
    </row>
    <row r="15" spans="1:10" ht="63.75" customHeight="1" x14ac:dyDescent="0.25">
      <c r="A15" s="24" t="s">
        <v>48</v>
      </c>
      <c r="B15" s="24" t="s">
        <v>49</v>
      </c>
      <c r="C15" s="24" t="s">
        <v>50</v>
      </c>
      <c r="D15" s="27">
        <v>46028</v>
      </c>
      <c r="E15" s="23">
        <v>6490</v>
      </c>
      <c r="F15" s="27">
        <v>46081</v>
      </c>
      <c r="G15" s="23">
        <v>0</v>
      </c>
      <c r="H15" s="23">
        <f t="shared" si="0"/>
        <v>6490</v>
      </c>
      <c r="I15" s="24" t="s">
        <v>16</v>
      </c>
      <c r="J15" s="24" t="s">
        <v>56</v>
      </c>
    </row>
    <row r="16" spans="1:10" ht="63.75" customHeight="1" x14ac:dyDescent="0.25">
      <c r="A16" s="24" t="s">
        <v>57</v>
      </c>
      <c r="B16" s="24" t="s">
        <v>58</v>
      </c>
      <c r="C16" s="24" t="s">
        <v>59</v>
      </c>
      <c r="D16" s="27">
        <v>45694</v>
      </c>
      <c r="E16" s="23">
        <v>375000</v>
      </c>
      <c r="F16" s="27">
        <v>46087</v>
      </c>
      <c r="G16" s="23">
        <v>0</v>
      </c>
      <c r="H16" s="23">
        <f t="shared" si="0"/>
        <v>375000</v>
      </c>
      <c r="I16" s="24" t="s">
        <v>16</v>
      </c>
      <c r="J16" s="24" t="s">
        <v>60</v>
      </c>
    </row>
    <row r="17" spans="1:10" ht="63.75" customHeight="1" x14ac:dyDescent="0.25">
      <c r="A17" s="24" t="s">
        <v>34</v>
      </c>
      <c r="B17" s="24" t="s">
        <v>35</v>
      </c>
      <c r="C17" s="24" t="s">
        <v>61</v>
      </c>
      <c r="D17" s="27">
        <v>46024</v>
      </c>
      <c r="E17" s="23">
        <v>207000</v>
      </c>
      <c r="F17" s="27">
        <v>46081</v>
      </c>
      <c r="G17" s="23">
        <v>0</v>
      </c>
      <c r="H17" s="23">
        <f t="shared" ref="H17:H30" si="1">+E17-G17</f>
        <v>207000</v>
      </c>
      <c r="I17" s="24" t="s">
        <v>16</v>
      </c>
      <c r="J17" s="24" t="s">
        <v>53</v>
      </c>
    </row>
    <row r="18" spans="1:10" ht="63.75" customHeight="1" x14ac:dyDescent="0.25">
      <c r="A18" s="24" t="s">
        <v>62</v>
      </c>
      <c r="B18" s="24" t="s">
        <v>31</v>
      </c>
      <c r="C18" s="24" t="s">
        <v>63</v>
      </c>
      <c r="D18" s="27">
        <v>46058</v>
      </c>
      <c r="E18" s="23">
        <f>9204*63.0598</f>
        <v>580402.39919999999</v>
      </c>
      <c r="F18" s="27">
        <v>46081</v>
      </c>
      <c r="G18" s="23">
        <v>0</v>
      </c>
      <c r="H18" s="23">
        <f t="shared" si="1"/>
        <v>580402.39919999999</v>
      </c>
      <c r="I18" s="24" t="s">
        <v>16</v>
      </c>
      <c r="J18" s="24" t="s">
        <v>53</v>
      </c>
    </row>
    <row r="19" spans="1:10" ht="63.75" customHeight="1" x14ac:dyDescent="0.25">
      <c r="A19" s="24" t="s">
        <v>64</v>
      </c>
      <c r="B19" s="24" t="s">
        <v>65</v>
      </c>
      <c r="C19" s="33" t="s">
        <v>66</v>
      </c>
      <c r="D19" s="27">
        <v>46062</v>
      </c>
      <c r="E19" s="23">
        <v>335</v>
      </c>
      <c r="F19" s="27">
        <v>46090</v>
      </c>
      <c r="G19" s="23">
        <v>0</v>
      </c>
      <c r="H19" s="23">
        <f t="shared" si="1"/>
        <v>335</v>
      </c>
      <c r="I19" s="24" t="s">
        <v>16</v>
      </c>
      <c r="J19" s="24" t="s">
        <v>67</v>
      </c>
    </row>
    <row r="20" spans="1:10" ht="63.75" customHeight="1" x14ac:dyDescent="0.25">
      <c r="A20" s="24" t="s">
        <v>64</v>
      </c>
      <c r="B20" s="24" t="s">
        <v>65</v>
      </c>
      <c r="C20" s="24" t="s">
        <v>68</v>
      </c>
      <c r="D20" s="27">
        <v>46062</v>
      </c>
      <c r="E20" s="23">
        <v>1257</v>
      </c>
      <c r="F20" s="27">
        <v>46090</v>
      </c>
      <c r="G20" s="23">
        <v>0</v>
      </c>
      <c r="H20" s="23">
        <f t="shared" si="1"/>
        <v>1257</v>
      </c>
      <c r="I20" s="24" t="s">
        <v>16</v>
      </c>
      <c r="J20" s="24" t="s">
        <v>67</v>
      </c>
    </row>
    <row r="21" spans="1:10" ht="63.75" customHeight="1" x14ac:dyDescent="0.25">
      <c r="A21" s="24" t="s">
        <v>69</v>
      </c>
      <c r="B21" s="24" t="s">
        <v>70</v>
      </c>
      <c r="C21" s="24" t="s">
        <v>71</v>
      </c>
      <c r="D21" s="27">
        <v>46062</v>
      </c>
      <c r="E21" s="23">
        <v>12130.92</v>
      </c>
      <c r="F21" s="27">
        <v>46090</v>
      </c>
      <c r="G21" s="23">
        <v>0</v>
      </c>
      <c r="H21" s="23">
        <f t="shared" si="1"/>
        <v>12130.92</v>
      </c>
      <c r="I21" s="24" t="s">
        <v>16</v>
      </c>
      <c r="J21" s="24" t="s">
        <v>56</v>
      </c>
    </row>
    <row r="22" spans="1:10" ht="63.75" customHeight="1" x14ac:dyDescent="0.25">
      <c r="A22" s="24" t="s">
        <v>72</v>
      </c>
      <c r="B22" s="24" t="s">
        <v>73</v>
      </c>
      <c r="C22" s="24" t="s">
        <v>74</v>
      </c>
      <c r="D22" s="27">
        <v>46071</v>
      </c>
      <c r="E22" s="23">
        <v>35385.839999999997</v>
      </c>
      <c r="F22" s="27">
        <v>46099</v>
      </c>
      <c r="G22" s="23">
        <v>0</v>
      </c>
      <c r="H22" s="23">
        <f t="shared" si="1"/>
        <v>35385.839999999997</v>
      </c>
      <c r="I22" s="24" t="s">
        <v>16</v>
      </c>
      <c r="J22" s="24" t="s">
        <v>75</v>
      </c>
    </row>
    <row r="23" spans="1:10" ht="63.75" customHeight="1" x14ac:dyDescent="0.25">
      <c r="A23" s="24" t="s">
        <v>48</v>
      </c>
      <c r="B23" s="24" t="s">
        <v>49</v>
      </c>
      <c r="C23" s="24" t="s">
        <v>76</v>
      </c>
      <c r="D23" s="27">
        <v>46055</v>
      </c>
      <c r="E23" s="23">
        <v>6490</v>
      </c>
      <c r="F23" s="27">
        <v>46083</v>
      </c>
      <c r="G23" s="23">
        <v>0</v>
      </c>
      <c r="H23" s="23">
        <f t="shared" si="1"/>
        <v>6490</v>
      </c>
      <c r="I23" s="24" t="s">
        <v>16</v>
      </c>
      <c r="J23" s="24" t="s">
        <v>56</v>
      </c>
    </row>
    <row r="24" spans="1:10" ht="63.75" customHeight="1" x14ac:dyDescent="0.25">
      <c r="A24" s="24" t="s">
        <v>77</v>
      </c>
      <c r="B24" s="24" t="s">
        <v>78</v>
      </c>
      <c r="C24" s="24" t="s">
        <v>79</v>
      </c>
      <c r="D24" s="27">
        <v>46055</v>
      </c>
      <c r="E24" s="23">
        <v>49166.66</v>
      </c>
      <c r="F24" s="27">
        <v>46083</v>
      </c>
      <c r="G24" s="23">
        <v>0</v>
      </c>
      <c r="H24" s="23">
        <f t="shared" si="1"/>
        <v>49166.66</v>
      </c>
      <c r="I24" s="24" t="s">
        <v>16</v>
      </c>
      <c r="J24" s="24" t="s">
        <v>80</v>
      </c>
    </row>
    <row r="25" spans="1:10" ht="63.75" customHeight="1" x14ac:dyDescent="0.25">
      <c r="A25" s="24" t="s">
        <v>81</v>
      </c>
      <c r="B25" s="24" t="s">
        <v>82</v>
      </c>
      <c r="C25" s="24" t="s">
        <v>33</v>
      </c>
      <c r="D25" s="27">
        <v>46057</v>
      </c>
      <c r="E25" s="23">
        <v>1800</v>
      </c>
      <c r="F25" s="27">
        <v>46085</v>
      </c>
      <c r="G25" s="23">
        <v>0</v>
      </c>
      <c r="H25" s="23">
        <f t="shared" si="1"/>
        <v>1800</v>
      </c>
      <c r="I25" s="24" t="s">
        <v>16</v>
      </c>
      <c r="J25" s="24" t="s">
        <v>83</v>
      </c>
    </row>
    <row r="26" spans="1:10" ht="63.75" customHeight="1" x14ac:dyDescent="0.25">
      <c r="A26" s="24" t="s">
        <v>84</v>
      </c>
      <c r="B26" s="24" t="s">
        <v>85</v>
      </c>
      <c r="C26" s="24" t="s">
        <v>86</v>
      </c>
      <c r="D26" s="27">
        <v>46057</v>
      </c>
      <c r="E26" s="23">
        <v>65000</v>
      </c>
      <c r="F26" s="27">
        <v>46085</v>
      </c>
      <c r="G26" s="23">
        <v>0</v>
      </c>
      <c r="H26" s="23">
        <f t="shared" si="1"/>
        <v>65000</v>
      </c>
      <c r="I26" s="24" t="s">
        <v>16</v>
      </c>
      <c r="J26" s="24" t="s">
        <v>87</v>
      </c>
    </row>
    <row r="27" spans="1:10" ht="63.75" customHeight="1" x14ac:dyDescent="0.25">
      <c r="A27" s="24" t="s">
        <v>88</v>
      </c>
      <c r="B27" s="24" t="s">
        <v>89</v>
      </c>
      <c r="C27" s="24" t="s">
        <v>90</v>
      </c>
      <c r="D27" s="27">
        <v>46064</v>
      </c>
      <c r="E27" s="23">
        <v>11361.07</v>
      </c>
      <c r="F27" s="27">
        <v>46092</v>
      </c>
      <c r="G27" s="23">
        <v>0</v>
      </c>
      <c r="H27" s="23">
        <f t="shared" si="1"/>
        <v>11361.07</v>
      </c>
      <c r="I27" s="24" t="s">
        <v>16</v>
      </c>
      <c r="J27" s="24" t="s">
        <v>56</v>
      </c>
    </row>
    <row r="28" spans="1:10" ht="63.75" customHeight="1" x14ac:dyDescent="0.25">
      <c r="A28" s="24" t="s">
        <v>94</v>
      </c>
      <c r="B28" s="24" t="s">
        <v>91</v>
      </c>
      <c r="C28" s="24" t="s">
        <v>92</v>
      </c>
      <c r="D28" s="27">
        <v>46072</v>
      </c>
      <c r="E28" s="23">
        <v>31116</v>
      </c>
      <c r="F28" s="27">
        <v>46100</v>
      </c>
      <c r="G28" s="23">
        <v>0</v>
      </c>
      <c r="H28" s="23">
        <f t="shared" si="1"/>
        <v>31116</v>
      </c>
      <c r="I28" s="24" t="s">
        <v>16</v>
      </c>
      <c r="J28" s="24" t="s">
        <v>93</v>
      </c>
    </row>
    <row r="29" spans="1:10" ht="63.75" customHeight="1" x14ac:dyDescent="0.25">
      <c r="A29" s="24" t="s">
        <v>95</v>
      </c>
      <c r="B29" s="24" t="s">
        <v>96</v>
      </c>
      <c r="C29" s="24" t="s">
        <v>97</v>
      </c>
      <c r="D29" s="27">
        <v>46056</v>
      </c>
      <c r="E29" s="23">
        <v>17841.599999999999</v>
      </c>
      <c r="F29" s="27">
        <v>46098</v>
      </c>
      <c r="G29" s="23">
        <v>0</v>
      </c>
      <c r="H29" s="23">
        <f t="shared" si="1"/>
        <v>17841.599999999999</v>
      </c>
      <c r="I29" s="24" t="s">
        <v>16</v>
      </c>
      <c r="J29" s="24" t="s">
        <v>98</v>
      </c>
    </row>
    <row r="30" spans="1:10" ht="63.75" customHeight="1" x14ac:dyDescent="0.25">
      <c r="A30" s="24" t="s">
        <v>99</v>
      </c>
      <c r="B30" s="24" t="s">
        <v>96</v>
      </c>
      <c r="C30" s="24" t="s">
        <v>100</v>
      </c>
      <c r="D30" s="27">
        <v>46058</v>
      </c>
      <c r="E30" s="23">
        <v>22302</v>
      </c>
      <c r="F30" s="27">
        <v>46086</v>
      </c>
      <c r="G30" s="23">
        <v>0</v>
      </c>
      <c r="H30" s="23">
        <f t="shared" si="1"/>
        <v>22302</v>
      </c>
      <c r="I30" s="24" t="s">
        <v>16</v>
      </c>
      <c r="J30" s="24" t="s">
        <v>98</v>
      </c>
    </row>
    <row r="31" spans="1:10" ht="63.75" customHeight="1" x14ac:dyDescent="0.25">
      <c r="A31" s="24" t="s">
        <v>72</v>
      </c>
      <c r="B31" s="24" t="s">
        <v>73</v>
      </c>
      <c r="C31" s="24" t="s">
        <v>101</v>
      </c>
      <c r="D31" s="27">
        <v>46073</v>
      </c>
      <c r="E31" s="23">
        <v>9027</v>
      </c>
      <c r="F31" s="27">
        <v>46101</v>
      </c>
      <c r="G31" s="23">
        <v>0</v>
      </c>
      <c r="H31" s="23">
        <f t="shared" ref="H31:H33" si="2">+E31-G31</f>
        <v>9027</v>
      </c>
      <c r="I31" s="24" t="s">
        <v>16</v>
      </c>
      <c r="J31" s="24" t="s">
        <v>75</v>
      </c>
    </row>
    <row r="32" spans="1:10" ht="63.75" customHeight="1" x14ac:dyDescent="0.25">
      <c r="A32" s="24" t="s">
        <v>102</v>
      </c>
      <c r="B32" s="24" t="s">
        <v>103</v>
      </c>
      <c r="C32" s="24" t="s">
        <v>104</v>
      </c>
      <c r="D32" s="27">
        <v>46059</v>
      </c>
      <c r="E32" s="23">
        <v>2744</v>
      </c>
      <c r="F32" s="27">
        <v>46087</v>
      </c>
      <c r="G32" s="23">
        <v>0</v>
      </c>
      <c r="H32" s="23">
        <f t="shared" si="2"/>
        <v>2744</v>
      </c>
      <c r="I32" s="24" t="s">
        <v>16</v>
      </c>
      <c r="J32" s="24" t="s">
        <v>51</v>
      </c>
    </row>
    <row r="33" spans="1:10" ht="63.75" customHeight="1" x14ac:dyDescent="0.25">
      <c r="A33" s="24" t="s">
        <v>36</v>
      </c>
      <c r="B33" s="24" t="s">
        <v>46</v>
      </c>
      <c r="C33" s="24" t="s">
        <v>105</v>
      </c>
      <c r="D33" s="27">
        <v>46061</v>
      </c>
      <c r="E33" s="23">
        <v>92781.04</v>
      </c>
      <c r="F33" s="27">
        <v>46081</v>
      </c>
      <c r="G33" s="23">
        <v>0</v>
      </c>
      <c r="H33" s="23">
        <f t="shared" si="2"/>
        <v>92781.04</v>
      </c>
      <c r="I33" s="24" t="s">
        <v>16</v>
      </c>
      <c r="J33" s="24" t="s">
        <v>53</v>
      </c>
    </row>
    <row r="34" spans="1:10" ht="23.25" x14ac:dyDescent="0.25">
      <c r="A34" s="31" t="s">
        <v>11</v>
      </c>
      <c r="B34" s="31"/>
      <c r="C34" s="31"/>
      <c r="D34" s="31"/>
      <c r="E34" s="6">
        <f>SUM(E5:E33)</f>
        <v>4523161.9384000003</v>
      </c>
      <c r="F34" s="6"/>
      <c r="G34" s="6">
        <f>SUM(G5:G33)</f>
        <v>0</v>
      </c>
      <c r="H34" s="6">
        <f>SUM(H5:H33)</f>
        <v>4523161.9384000003</v>
      </c>
      <c r="I34" s="7"/>
      <c r="J34" s="8"/>
    </row>
    <row r="35" spans="1:10" ht="18.75" x14ac:dyDescent="0.25">
      <c r="A35" s="9"/>
      <c r="B35" s="10"/>
      <c r="C35" s="9"/>
      <c r="D35" s="9"/>
      <c r="E35" s="11"/>
      <c r="F35" s="12"/>
      <c r="G35" s="13"/>
      <c r="H35" s="13"/>
      <c r="I35" s="12"/>
      <c r="J35" s="14"/>
    </row>
    <row r="36" spans="1:10" ht="18.75" x14ac:dyDescent="0.25">
      <c r="A36" s="9"/>
      <c r="B36" s="10"/>
      <c r="C36" s="9"/>
      <c r="D36" s="9"/>
      <c r="E36" s="11"/>
      <c r="F36" s="12"/>
      <c r="G36" s="13"/>
      <c r="H36" s="15"/>
      <c r="I36" s="12"/>
      <c r="J36" s="14"/>
    </row>
    <row r="37" spans="1:10" ht="18.75" x14ac:dyDescent="0.25">
      <c r="A37" s="9"/>
      <c r="B37" s="10"/>
      <c r="C37" s="9"/>
      <c r="D37" s="9"/>
      <c r="E37" s="11"/>
      <c r="F37" s="28"/>
      <c r="G37" s="28"/>
      <c r="H37" s="28"/>
      <c r="I37" s="12"/>
      <c r="J37" s="14"/>
    </row>
    <row r="38" spans="1:10" ht="33" customHeight="1" x14ac:dyDescent="0.25">
      <c r="A38" s="9"/>
      <c r="B38" s="10"/>
      <c r="C38" s="9"/>
      <c r="D38" s="9"/>
      <c r="E38" s="11"/>
      <c r="F38" s="32"/>
      <c r="G38" s="32"/>
      <c r="H38" s="32"/>
      <c r="I38" s="12"/>
      <c r="J38" s="14"/>
    </row>
    <row r="39" spans="1:10" ht="18.75" x14ac:dyDescent="0.25">
      <c r="A39" s="9"/>
      <c r="B39" s="10"/>
      <c r="C39" s="9"/>
      <c r="D39" s="9"/>
      <c r="E39" s="11"/>
      <c r="F39" s="12"/>
      <c r="G39" s="12"/>
      <c r="H39" s="15"/>
      <c r="I39" s="12"/>
      <c r="J39" s="14"/>
    </row>
    <row r="40" spans="1:10" ht="18.75" x14ac:dyDescent="0.25">
      <c r="A40" s="9"/>
      <c r="B40" s="9"/>
      <c r="C40" s="9"/>
      <c r="D40" s="9"/>
      <c r="E40" s="9"/>
      <c r="F40" s="9"/>
      <c r="G40" s="11"/>
      <c r="H40" s="12"/>
      <c r="I40" s="12"/>
      <c r="J40" s="13"/>
    </row>
    <row r="41" spans="1:10" ht="18.75" x14ac:dyDescent="0.25">
      <c r="A41" s="9"/>
      <c r="B41" s="9"/>
      <c r="E41" s="9"/>
      <c r="F41" s="9"/>
      <c r="G41" s="11"/>
      <c r="H41" s="12"/>
      <c r="I41" s="12"/>
      <c r="J41" s="13"/>
    </row>
    <row r="42" spans="1:10" ht="18.75" x14ac:dyDescent="0.25">
      <c r="A42" s="28" t="s">
        <v>14</v>
      </c>
      <c r="B42" s="28"/>
      <c r="E42" s="9"/>
      <c r="F42" s="9"/>
      <c r="G42" s="11"/>
      <c r="H42" s="29" t="s">
        <v>12</v>
      </c>
      <c r="I42" s="29"/>
      <c r="J42" s="29"/>
    </row>
    <row r="43" spans="1:10" ht="18.75" x14ac:dyDescent="0.25">
      <c r="A43" s="32" t="s">
        <v>15</v>
      </c>
      <c r="B43" s="32"/>
      <c r="E43" s="17"/>
      <c r="F43" s="18"/>
      <c r="G43" s="19"/>
      <c r="H43" s="32" t="s">
        <v>13</v>
      </c>
      <c r="I43" s="32"/>
      <c r="J43" s="32"/>
    </row>
    <row r="44" spans="1:10" ht="18.75" x14ac:dyDescent="0.25">
      <c r="A44" s="28"/>
      <c r="B44" s="28"/>
      <c r="C44" s="28"/>
      <c r="D44" s="20"/>
      <c r="E44" s="12"/>
      <c r="F44" s="12"/>
      <c r="G44" s="16"/>
      <c r="H44" s="12"/>
      <c r="I44" s="12"/>
      <c r="J44" s="13"/>
    </row>
    <row r="45" spans="1:10" ht="18.75" x14ac:dyDescent="0.25">
      <c r="A45" s="17"/>
      <c r="B45" s="21"/>
      <c r="C45" s="17"/>
      <c r="D45" s="17"/>
      <c r="E45" s="17"/>
      <c r="F45" s="12"/>
      <c r="G45" s="12"/>
      <c r="H45" s="15"/>
      <c r="I45" s="12"/>
      <c r="J45" s="14"/>
    </row>
    <row r="46" spans="1:10" ht="18.75" x14ac:dyDescent="0.25">
      <c r="A46" s="17"/>
      <c r="B46" s="21"/>
      <c r="C46" s="28"/>
      <c r="D46" s="28"/>
      <c r="E46" s="17"/>
      <c r="F46" s="12"/>
      <c r="G46" s="12"/>
      <c r="H46" s="15"/>
      <c r="I46" s="12"/>
      <c r="J46" s="14"/>
    </row>
    <row r="47" spans="1:10" ht="18.75" x14ac:dyDescent="0.25">
      <c r="A47" s="17"/>
      <c r="B47" s="21"/>
      <c r="C47" s="32"/>
      <c r="D47" s="32"/>
      <c r="E47" s="17"/>
      <c r="F47" s="12"/>
      <c r="G47" s="12"/>
      <c r="H47" s="13"/>
      <c r="I47" s="12"/>
      <c r="J47" s="14"/>
    </row>
    <row r="57" spans="1:10" ht="18.75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</row>
    <row r="58" spans="1:10" ht="18.75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</row>
  </sheetData>
  <mergeCells count="14">
    <mergeCell ref="A58:J58"/>
    <mergeCell ref="A43:B43"/>
    <mergeCell ref="H43:J43"/>
    <mergeCell ref="A44:C44"/>
    <mergeCell ref="C46:D46"/>
    <mergeCell ref="C47:D47"/>
    <mergeCell ref="A57:J57"/>
    <mergeCell ref="A42:B42"/>
    <mergeCell ref="H42:J42"/>
    <mergeCell ref="A2:J2"/>
    <mergeCell ref="A3:J3"/>
    <mergeCell ref="A34:D34"/>
    <mergeCell ref="F37:H37"/>
    <mergeCell ref="F38:H38"/>
  </mergeCells>
  <pageMargins left="0.7" right="0.7" top="0.75" bottom="0.75" header="0.3" footer="0.3"/>
  <pageSetup scale="41" orientation="landscape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cp:lastPrinted>2026-01-07T14:08:24Z</cp:lastPrinted>
  <dcterms:created xsi:type="dcterms:W3CDTF">2024-02-09T13:25:18Z</dcterms:created>
  <dcterms:modified xsi:type="dcterms:W3CDTF">2026-03-11T14:53:05Z</dcterms:modified>
</cp:coreProperties>
</file>