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RZO\"/>
    </mc:Choice>
  </mc:AlternateContent>
  <xr:revisionPtr revIDLastSave="0" documentId="8_{9116895B-322C-423B-B912-FA07DA6AAB82}" xr6:coauthVersionLast="47" xr6:coauthVersionMax="47" xr10:uidLastSave="{00000000-0000-0000-0000-000000000000}"/>
  <bookViews>
    <workbookView xWindow="28680" yWindow="-120" windowWidth="29040" windowHeight="15720" xr2:uid="{9C4E9266-D354-406C-AE8E-D93075EC01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1" l="1"/>
  <c r="G115" i="1"/>
  <c r="I115" i="1" s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G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G63" i="1"/>
  <c r="I63" i="1" s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G8" i="1"/>
  <c r="G117" i="1" s="1"/>
  <c r="I7" i="1"/>
  <c r="I8" i="1" l="1"/>
  <c r="I117" i="1" s="1"/>
</calcChain>
</file>

<file path=xl/sharedStrings.xml><?xml version="1.0" encoding="utf-8"?>
<sst xmlns="http://schemas.openxmlformats.org/spreadsheetml/2006/main" count="460" uniqueCount="139">
  <si>
    <t>INVENTARIO EN ALMACEN DE MATERIALES DE FERRETEROS</t>
  </si>
  <si>
    <t xml:space="preserve"> AL CORTE TRIMESTRAL 01- ENERO AL 31 - MARZO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</si>
  <si>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</si>
  <si>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</si>
  <si>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</si>
  <si>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</si>
  <si>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</si>
  <si>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</si>
  <si>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</si>
  <si>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</si>
  <si>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01/01/2026 31/03/2026</t>
  </si>
  <si>
    <t>01/01/2026   -    31/03/2026</t>
  </si>
  <si>
    <t>UNIDAD</t>
  </si>
  <si>
    <t xml:space="preserve"> BREAK TRIFASICO</t>
  </si>
  <si>
    <t>ACEITE PENETRANTE (WD-40)</t>
  </si>
  <si>
    <t>GALON</t>
  </si>
  <si>
    <t>AGUARRAS</t>
  </si>
  <si>
    <t>PIE</t>
  </si>
  <si>
    <t>ALAMBRE DE GOMA</t>
  </si>
  <si>
    <t>ALAMBRE ELECTRICO NO.12</t>
  </si>
  <si>
    <t xml:space="preserve"> </t>
  </si>
  <si>
    <t xml:space="preserve">ABRAZADERA MT </t>
  </si>
  <si>
    <t>BATERIA PARA VEHICULO 12v</t>
  </si>
  <si>
    <t>BISAGRAS DE PRESION</t>
  </si>
  <si>
    <t>BOQUILLA DE DESAGUE PUSH PULL</t>
  </si>
  <si>
    <t>BRAZO HIDRAULICO P/PUERTA</t>
  </si>
  <si>
    <t>BRAZO HIDRAULICO PARA PUERTA DE CRISTAL</t>
  </si>
  <si>
    <t>BREAK 20 A (AMERICANO)</t>
  </si>
  <si>
    <t>BREAK DOBLE 16 A (EUROPEO)</t>
  </si>
  <si>
    <t>BREAK DOBLE 40A (AMERICANO)</t>
  </si>
  <si>
    <t>BROCHAS 2/1'</t>
  </si>
  <si>
    <t>BROCHAS 3'</t>
  </si>
  <si>
    <t>BOMBILLOS LED</t>
  </si>
  <si>
    <t>CAJA METALICA P/BREAK 2 SALIDAS</t>
  </si>
  <si>
    <t>CALZADO DE SEGURIDAD T/TENIS</t>
  </si>
  <si>
    <t>CANALETAS 2X2</t>
  </si>
  <si>
    <t>CANALETAS FINAS PLASTICAS</t>
  </si>
  <si>
    <t>CANDADOS</t>
  </si>
  <si>
    <t>CAPAS DE AGUA</t>
  </si>
  <si>
    <t>CARTUCHO DE MASILLA SILICONIZA</t>
  </si>
  <si>
    <t>CARTUCHO DE MASILLA TRANSPARENTE</t>
  </si>
  <si>
    <t>PAQUETE</t>
  </si>
  <si>
    <t>CEMENTO BLANCO</t>
  </si>
  <si>
    <t>CEMENTO GRIS</t>
  </si>
  <si>
    <t>CEMENTO PVC</t>
  </si>
  <si>
    <t>CINTA ADHESIVA DE ALUMINIO</t>
  </si>
  <si>
    <t>CINTA DE CARROCERO (VERDE)</t>
  </si>
  <si>
    <t>CINTA DE PELIGRO AMARILLA</t>
  </si>
  <si>
    <t>COOLANT</t>
  </si>
  <si>
    <t>CASCO PLASTICO</t>
  </si>
  <si>
    <t>DISCO DE CORTE P/PULIDORA</t>
  </si>
  <si>
    <t>DISCO DE DESGATE P/PULIDORA</t>
  </si>
  <si>
    <t>DISPENSADOR DE JABON</t>
  </si>
  <si>
    <t>ROLLO</t>
  </si>
  <si>
    <t>DUCT TAPE</t>
  </si>
  <si>
    <t>LIBRA</t>
  </si>
  <si>
    <t>ELECTRODO PARA SOLDAR</t>
  </si>
  <si>
    <t>ESPATULAS</t>
  </si>
  <si>
    <t>ESQUINERO DE CAUCHO</t>
  </si>
  <si>
    <t>EXTENSION ELECTRICA DE 25 PIES</t>
  </si>
  <si>
    <t>ESCOBILLA LIMPIA VIDRIOS NO.16</t>
  </si>
  <si>
    <t>ESCOBILLA LIMPIA VIDRIOS NO.20</t>
  </si>
  <si>
    <t>ESCOBILLA LIMPIA VIDRIOS NO.24</t>
  </si>
  <si>
    <t>FAJA AJUSTABLE</t>
  </si>
  <si>
    <t>FLUXOMETRO P/INODORO</t>
  </si>
  <si>
    <t>FRESA ESCALONADA</t>
  </si>
  <si>
    <t>FUENTES DE LAMPARAS LED</t>
  </si>
  <si>
    <t>PAR</t>
  </si>
  <si>
    <t>GUANTES P/CONT. (USO RUDO)</t>
  </si>
  <si>
    <t>HOJAS DE SEGUETA</t>
  </si>
  <si>
    <t>INTERRUPTOR ELECTRICO</t>
  </si>
  <si>
    <t>INTERRUPTOR ELECTRICO DOBLE</t>
  </si>
  <si>
    <t>JUEGO DE PUNTERA PARA TALADRO</t>
  </si>
  <si>
    <t>JUNTA DE CERA PARA INODORO</t>
  </si>
  <si>
    <t>LAMPARA DE PARED</t>
  </si>
  <si>
    <t>LAMPARA LED P/EMPOSTRAL</t>
  </si>
  <si>
    <t>LAMPARA LED TAMAÑO 2 X 2</t>
  </si>
  <si>
    <t>LAMPARAS DE EXTERIOR</t>
  </si>
  <si>
    <t>LAMPARAS LED DE SUPERFICIE</t>
  </si>
  <si>
    <t>LENTES DE PROTECCION CLAROS</t>
  </si>
  <si>
    <t>LENTES DE PROTECCION OSCURO</t>
  </si>
  <si>
    <t>LIMPIA CONTACTO</t>
  </si>
  <si>
    <t>LIQUIDO DE FRENO</t>
  </si>
  <si>
    <t>LLAVE A CHORRO 1/2</t>
  </si>
  <si>
    <t>LLAVE A CHORRO 3/4</t>
  </si>
  <si>
    <t>LLAVE ANGULAR 3/8 X 1/2</t>
  </si>
  <si>
    <t>LLAVE MESCLADORA DE AGUA P/LAVAMANOS</t>
  </si>
  <si>
    <t>LLAVE MEZCLADORA</t>
  </si>
  <si>
    <t>LLAVIN DE PUERTA</t>
  </si>
  <si>
    <t>MADIDOR DE AIRE PARA CARROS PSI T/ LAPICERO</t>
  </si>
  <si>
    <t>MASCARILLA CON FILTRO RUTILIZABLE</t>
  </si>
  <si>
    <t>MECHA TIPO HILTI 1/2 X 6'</t>
  </si>
  <si>
    <t>MOTA P/ PINTAR</t>
  </si>
  <si>
    <t>MANGUERA TRANSPARENTE</t>
  </si>
  <si>
    <t>OZONO EN AEROSOL</t>
  </si>
  <si>
    <t>PALOMETA (10X12)</t>
  </si>
  <si>
    <t>PAPEL TAPIZ TRANSPARENTE</t>
  </si>
  <si>
    <t>PARAGUAS</t>
  </si>
  <si>
    <t>PASTA PARA SOLDAR</t>
  </si>
  <si>
    <t>PATA DE CHIVO</t>
  </si>
  <si>
    <t>PEGAMENTO BICOMPONENTE</t>
  </si>
  <si>
    <t>PILA AA</t>
  </si>
  <si>
    <t>PILA AAA</t>
  </si>
  <si>
    <t>PINTURA AMARILLO TRAFICO</t>
  </si>
  <si>
    <t>PINTURA ANTICORROSIVA GRIS</t>
  </si>
  <si>
    <t>CUBETA</t>
  </si>
  <si>
    <t>PINTURA BLANCA 00 / CUBO 5 GLS</t>
  </si>
  <si>
    <t>PINZAS DE CORTE 8</t>
  </si>
  <si>
    <t>PORTA ROLO</t>
  </si>
  <si>
    <t>PROTECTOR AUDITIVO</t>
  </si>
  <si>
    <t>PROTECTOR DE VORTAJE V-009-N</t>
  </si>
  <si>
    <t>PROTECTOR PLASTICO DE TERMOSTATO 151 X 140 MM</t>
  </si>
  <si>
    <t>PROTECTOR PLASTICO DE TERMOSTATO 255 X 158 MM</t>
  </si>
  <si>
    <t>PIE DE REY</t>
  </si>
  <si>
    <t>ROSETA DE PORCELANA</t>
  </si>
  <si>
    <t>SIFON FLEXIBLE P/LAVAMANO</t>
  </si>
  <si>
    <t>SPRAY POLIURETANO</t>
  </si>
  <si>
    <t>SUCCIONADOR P/INODORO</t>
  </si>
  <si>
    <t>TAPE DE GOMA</t>
  </si>
  <si>
    <t>TAPE DE VINIL</t>
  </si>
  <si>
    <t>TAPE DOBLE</t>
  </si>
  <si>
    <t>TARUGOS DE CHIRRO 1/4</t>
  </si>
  <si>
    <t>TARUGOS DE CHIRRO 5/16</t>
  </si>
  <si>
    <t>TARUGOS DE PLOMO 5/16</t>
  </si>
  <si>
    <t>TIRRAP PLASTICOS</t>
  </si>
  <si>
    <t>TOMA CORRIENTE</t>
  </si>
  <si>
    <t>TOPE DE PUERTA</t>
  </si>
  <si>
    <t>VACOUSEL 3/4</t>
  </si>
  <si>
    <t>VARA EXTENSIBLE DE PINTOR</t>
  </si>
  <si>
    <t>VELCRO PARA ORGANIZAR CABLES</t>
  </si>
  <si>
    <t>ZOCALO PARA BOMBILLO</t>
  </si>
  <si>
    <t xml:space="preserve"> Total RD$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</si>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</sst>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/>
    <xf numFmtId="43" fontId="2" fillId="0" borderId="0" xfId="2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44" fontId="6" fillId="3" borderId="1" xfId="2" applyFont="1" applyFill="1" applyBorder="1" applyAlignment="1">
      <alignment horizontal="center" vertical="center" wrapText="1"/>
    </xf>
    <xf numFmtId="44" fontId="6" fillId="3" borderId="2" xfId="2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4" fontId="8" fillId="0" borderId="3" xfId="2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44" fontId="8" fillId="0" borderId="2" xfId="2" applyFont="1" applyFill="1" applyBorder="1" applyAlignment="1">
      <alignment horizontal="center" vertical="center"/>
    </xf>
    <xf numFmtId="44" fontId="8" fillId="0" borderId="4" xfId="2" applyFont="1" applyFill="1" applyBorder="1" applyAlignment="1">
      <alignment horizontal="center" vertical="center"/>
    </xf>
    <xf numFmtId="1" fontId="7" fillId="4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readingOrder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3" fontId="9" fillId="5" borderId="5" xfId="0" applyNumberFormat="1" applyFont="1" applyFill="1" applyBorder="1" applyAlignment="1">
      <alignment horizontal="center" vertical="center"/>
    </xf>
    <xf numFmtId="43" fontId="10" fillId="5" borderId="6" xfId="0" applyNumberFormat="1" applyFont="1" applyFill="1" applyBorder="1" applyAlignment="1">
      <alignment horizontal="center"/>
    </xf>
    <xf numFmtId="43" fontId="10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/>
    <xf numFmtId="0" fontId="3" fillId="0" borderId="0" xfId="3" applyFont="1" applyAlignment="1">
      <alignment horizontal="left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3" fontId="3" fillId="0" borderId="0" xfId="4" applyFont="1" applyBorder="1" applyAlignment="1">
      <alignment horizontal="left"/>
    </xf>
    <xf numFmtId="43" fontId="11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1797339C-693A-475E-883A-649A1528AEDF}"/>
    <cellStyle name="Moneda" xfId="2" builtinId="4"/>
    <cellStyle name="Normal" xfId="0" builtinId="0"/>
    <cellStyle name="Normal 2" xfId="3" xr:uid="{6E882333-201A-4274-9444-791C957931D0}"/>
  </cellStyles>
  <dxfs count="11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DAAE6-8513-4BE4-8AB4-B67FF9D25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EFB50B-16AB-4E47-8A03-36D01B452CD1}" name="Tabla338910" displayName="Tabla338910" ref="G6:I117" totalsRowCount="1" headerRowDxfId="10" dataDxfId="9" totalsRowDxfId="8" headerRowBorderDxfId="6" tableBorderDxfId="7">
  <tableColumns count="3">
    <tableColumn id="4" xr3:uid="{CA9BF035-A706-43D3-8B30-8B2D91F0B2CD}" name="EXISTENCIA" totalsRowFunction="sum" dataDxfId="4" totalsRowDxfId="5" dataCellStyle="Millares"/>
    <tableColumn id="1" xr3:uid="{3D6D1F43-3F58-4DBE-9A4F-A995777B591F}" name="PRECIO" totalsRowLabel=" Total RD$ " dataDxfId="2" totalsRowDxfId="3"/>
    <tableColumn id="3" xr3:uid="{641D6B09-7DF8-4D4A-8EE3-98578CBEE835}" name="TOTAL VALORES RD$" totalsRowFunction="sum" dataDxfId="0" totalsRowDxfId="1">
      <calculatedColumnFormula>+Tabla338910[[#This Row],[PRECIO]]*Tabla338910[[#This Row],[EXISTENCIA]]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0505-58CB-4C6B-AA23-73D9978AC8A4}">
  <dimension ref="B1:L122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29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2" ht="15.75" x14ac:dyDescent="0.25">
      <c r="B1" s="1"/>
      <c r="C1" s="1"/>
      <c r="D1" s="2"/>
      <c r="E1" s="1"/>
      <c r="F1" s="1"/>
      <c r="G1" s="1"/>
      <c r="H1" s="1"/>
      <c r="I1" s="1"/>
    </row>
    <row r="2" spans="2:12" ht="15.75" x14ac:dyDescent="0.25">
      <c r="B2" s="1"/>
      <c r="C2" s="1"/>
      <c r="D2" s="2"/>
      <c r="E2" s="1"/>
      <c r="F2" s="1"/>
      <c r="G2" s="1"/>
      <c r="H2" s="1"/>
      <c r="I2" s="1"/>
    </row>
    <row r="3" spans="2:12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2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2" ht="15.75" x14ac:dyDescent="0.25">
      <c r="B5" s="1"/>
      <c r="C5" s="1"/>
      <c r="D5" s="2"/>
      <c r="E5" s="1"/>
      <c r="F5" s="1"/>
      <c r="G5" s="5"/>
      <c r="H5" s="6"/>
      <c r="I5" s="1"/>
    </row>
    <row r="6" spans="2:12" ht="31.5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7" t="s">
        <v>9</v>
      </c>
      <c r="L6" s="9"/>
    </row>
    <row r="7" spans="2:12" ht="27" x14ac:dyDescent="0.25">
      <c r="B7" s="10" t="s">
        <v>10</v>
      </c>
      <c r="C7" s="11" t="s">
        <v>11</v>
      </c>
      <c r="D7" s="12">
        <v>555</v>
      </c>
      <c r="E7" s="13" t="s">
        <v>12</v>
      </c>
      <c r="F7" s="14" t="s">
        <v>13</v>
      </c>
      <c r="G7" s="15">
        <v>1</v>
      </c>
      <c r="H7" s="16">
        <v>450</v>
      </c>
      <c r="I7" s="17">
        <f>+Tabla338910[[#This Row],[PRECIO]]*Tabla338910[[#This Row],[EXISTENCIA]]</f>
        <v>450</v>
      </c>
      <c r="L7" s="9"/>
    </row>
    <row r="8" spans="2:12" ht="27" x14ac:dyDescent="0.25">
      <c r="B8" s="10" t="s">
        <v>10</v>
      </c>
      <c r="C8" s="11" t="s">
        <v>11</v>
      </c>
      <c r="D8" s="12">
        <v>337</v>
      </c>
      <c r="E8" s="13" t="s">
        <v>12</v>
      </c>
      <c r="F8" s="14" t="s">
        <v>14</v>
      </c>
      <c r="G8" s="12">
        <f>22-1</f>
        <v>21</v>
      </c>
      <c r="H8" s="18">
        <v>365</v>
      </c>
      <c r="I8" s="17">
        <f>+Tabla338910[[#This Row],[PRECIO]]*Tabla338910[[#This Row],[EXISTENCIA]]</f>
        <v>7665</v>
      </c>
      <c r="L8" s="9"/>
    </row>
    <row r="9" spans="2:12" ht="27" x14ac:dyDescent="0.25">
      <c r="B9" s="10" t="s">
        <v>10</v>
      </c>
      <c r="C9" s="11" t="s">
        <v>11</v>
      </c>
      <c r="D9" s="12">
        <v>463</v>
      </c>
      <c r="E9" s="13" t="s">
        <v>15</v>
      </c>
      <c r="F9" s="14" t="s">
        <v>16</v>
      </c>
      <c r="G9" s="15">
        <v>1</v>
      </c>
      <c r="H9" s="16">
        <v>540</v>
      </c>
      <c r="I9" s="17">
        <f>+Tabla338910[[#This Row],[PRECIO]]*Tabla338910[[#This Row],[EXISTENCIA]]</f>
        <v>540</v>
      </c>
      <c r="L9" s="9"/>
    </row>
    <row r="10" spans="2:12" ht="27" x14ac:dyDescent="0.25">
      <c r="B10" s="10" t="s">
        <v>10</v>
      </c>
      <c r="C10" s="11" t="s">
        <v>11</v>
      </c>
      <c r="D10" s="12">
        <v>172</v>
      </c>
      <c r="E10" s="13" t="s">
        <v>17</v>
      </c>
      <c r="F10" s="14" t="s">
        <v>18</v>
      </c>
      <c r="G10" s="12">
        <v>450</v>
      </c>
      <c r="H10" s="18">
        <v>76.7</v>
      </c>
      <c r="I10" s="17">
        <f>+Tabla338910[[#This Row],[PRECIO]]*Tabla338910[[#This Row],[EXISTENCIA]]</f>
        <v>34515</v>
      </c>
      <c r="L10" s="9"/>
    </row>
    <row r="11" spans="2:12" ht="27" x14ac:dyDescent="0.25">
      <c r="B11" s="10" t="s">
        <v>10</v>
      </c>
      <c r="C11" s="11" t="s">
        <v>11</v>
      </c>
      <c r="D11" s="12">
        <v>452</v>
      </c>
      <c r="E11" s="13" t="s">
        <v>17</v>
      </c>
      <c r="F11" s="14" t="s">
        <v>19</v>
      </c>
      <c r="G11" s="15">
        <v>670</v>
      </c>
      <c r="H11" s="16">
        <v>8.6</v>
      </c>
      <c r="I11" s="17">
        <f>+Tabla338910[[#This Row],[PRECIO]]*Tabla338910[[#This Row],[EXISTENCIA]]</f>
        <v>5762</v>
      </c>
      <c r="K11" s="19"/>
      <c r="L11" s="9" t="s">
        <v>20</v>
      </c>
    </row>
    <row r="12" spans="2:12" ht="27" x14ac:dyDescent="0.25">
      <c r="B12" s="10" t="s">
        <v>10</v>
      </c>
      <c r="C12" s="11" t="s">
        <v>11</v>
      </c>
      <c r="D12" s="12">
        <v>539</v>
      </c>
      <c r="E12" s="13" t="s">
        <v>12</v>
      </c>
      <c r="F12" s="14" t="s">
        <v>21</v>
      </c>
      <c r="G12" s="12">
        <v>72</v>
      </c>
      <c r="H12" s="18">
        <v>2.11</v>
      </c>
      <c r="I12" s="20">
        <f>+Tabla338910[[#This Row],[PRECIO]]*Tabla338910[[#This Row],[EXISTENCIA]]</f>
        <v>151.91999999999999</v>
      </c>
      <c r="K12" s="19"/>
      <c r="L12" s="9"/>
    </row>
    <row r="13" spans="2:12" ht="27" x14ac:dyDescent="0.25">
      <c r="B13" s="10" t="s">
        <v>10</v>
      </c>
      <c r="C13" s="11" t="s">
        <v>11</v>
      </c>
      <c r="D13" s="12">
        <v>619</v>
      </c>
      <c r="E13" s="13" t="s">
        <v>12</v>
      </c>
      <c r="F13" s="14" t="s">
        <v>22</v>
      </c>
      <c r="G13" s="15">
        <v>1</v>
      </c>
      <c r="H13" s="16">
        <v>13328.1</v>
      </c>
      <c r="I13" s="21">
        <f>+Tabla338910[[#This Row],[PRECIO]]*Tabla338910[[#This Row],[EXISTENCIA]]</f>
        <v>13328.1</v>
      </c>
      <c r="K13" s="19"/>
      <c r="L13" s="9"/>
    </row>
    <row r="14" spans="2:12" ht="27" x14ac:dyDescent="0.25">
      <c r="B14" s="10" t="s">
        <v>10</v>
      </c>
      <c r="C14" s="11" t="s">
        <v>11</v>
      </c>
      <c r="D14" s="12">
        <v>339</v>
      </c>
      <c r="E14" s="13" t="s">
        <v>12</v>
      </c>
      <c r="F14" s="14" t="s">
        <v>23</v>
      </c>
      <c r="G14" s="12">
        <v>10</v>
      </c>
      <c r="H14" s="18">
        <v>50</v>
      </c>
      <c r="I14" s="17">
        <f>+Tabla338910[[#This Row],[PRECIO]]*Tabla338910[[#This Row],[EXISTENCIA]]</f>
        <v>500</v>
      </c>
      <c r="L14" s="9"/>
    </row>
    <row r="15" spans="2:12" ht="27" x14ac:dyDescent="0.25">
      <c r="B15" s="10" t="s">
        <v>10</v>
      </c>
      <c r="C15" s="11" t="s">
        <v>11</v>
      </c>
      <c r="D15" s="12">
        <v>540</v>
      </c>
      <c r="E15" s="13" t="s">
        <v>12</v>
      </c>
      <c r="F15" s="14" t="s">
        <v>24</v>
      </c>
      <c r="G15" s="15">
        <v>3</v>
      </c>
      <c r="H15" s="16">
        <v>995</v>
      </c>
      <c r="I15" s="17">
        <f>+Tabla338910[[#This Row],[PRECIO]]*Tabla338910[[#This Row],[EXISTENCIA]]</f>
        <v>2985</v>
      </c>
      <c r="L15" s="9"/>
    </row>
    <row r="16" spans="2:12" ht="27" x14ac:dyDescent="0.25">
      <c r="B16" s="10" t="s">
        <v>10</v>
      </c>
      <c r="C16" s="11" t="s">
        <v>11</v>
      </c>
      <c r="D16" s="12">
        <v>419</v>
      </c>
      <c r="E16" s="13" t="s">
        <v>12</v>
      </c>
      <c r="F16" s="14" t="s">
        <v>25</v>
      </c>
      <c r="G16" s="12">
        <v>12</v>
      </c>
      <c r="H16" s="18">
        <v>2028</v>
      </c>
      <c r="I16" s="17">
        <f>+Tabla338910[[#This Row],[PRECIO]]*Tabla338910[[#This Row],[EXISTENCIA]]</f>
        <v>24336</v>
      </c>
      <c r="L16" s="9"/>
    </row>
    <row r="17" spans="2:12" ht="27" x14ac:dyDescent="0.25">
      <c r="B17" s="10" t="s">
        <v>10</v>
      </c>
      <c r="C17" s="11" t="s">
        <v>11</v>
      </c>
      <c r="D17" s="12">
        <v>653</v>
      </c>
      <c r="E17" s="13" t="s">
        <v>12</v>
      </c>
      <c r="F17" s="14" t="s">
        <v>26</v>
      </c>
      <c r="G17" s="22">
        <v>4</v>
      </c>
      <c r="H17" s="16">
        <v>4009.42</v>
      </c>
      <c r="I17" s="20">
        <f>+Tabla338910[[#This Row],[PRECIO]]*Tabla338910[[#This Row],[EXISTENCIA]]</f>
        <v>16037.68</v>
      </c>
      <c r="L17" s="9"/>
    </row>
    <row r="18" spans="2:12" ht="27" x14ac:dyDescent="0.25">
      <c r="B18" s="10" t="s">
        <v>10</v>
      </c>
      <c r="C18" s="11" t="s">
        <v>11</v>
      </c>
      <c r="D18" s="12">
        <v>340</v>
      </c>
      <c r="E18" s="13" t="s">
        <v>12</v>
      </c>
      <c r="F18" s="14" t="s">
        <v>27</v>
      </c>
      <c r="G18" s="12">
        <v>15</v>
      </c>
      <c r="H18" s="18">
        <v>450</v>
      </c>
      <c r="I18" s="21">
        <f>+Tabla338910[[#This Row],[PRECIO]]*Tabla338910[[#This Row],[EXISTENCIA]]</f>
        <v>6750</v>
      </c>
      <c r="L18" s="9"/>
    </row>
    <row r="19" spans="2:12" ht="27" x14ac:dyDescent="0.25">
      <c r="B19" s="10" t="s">
        <v>10</v>
      </c>
      <c r="C19" s="11" t="s">
        <v>11</v>
      </c>
      <c r="D19" s="12">
        <v>341</v>
      </c>
      <c r="E19" s="13" t="s">
        <v>12</v>
      </c>
      <c r="F19" s="14" t="s">
        <v>28</v>
      </c>
      <c r="G19" s="15">
        <v>15</v>
      </c>
      <c r="H19" s="16">
        <v>350</v>
      </c>
      <c r="I19" s="21">
        <f>+Tabla338910[[#This Row],[PRECIO]]*Tabla338910[[#This Row],[EXISTENCIA]]</f>
        <v>5250</v>
      </c>
      <c r="L19" s="9"/>
    </row>
    <row r="20" spans="2:12" ht="27" x14ac:dyDescent="0.25">
      <c r="B20" s="10" t="s">
        <v>10</v>
      </c>
      <c r="C20" s="11" t="s">
        <v>11</v>
      </c>
      <c r="D20" s="12">
        <v>523</v>
      </c>
      <c r="E20" s="13" t="s">
        <v>12</v>
      </c>
      <c r="F20" s="14" t="s">
        <v>29</v>
      </c>
      <c r="G20" s="12">
        <v>5</v>
      </c>
      <c r="H20" s="18">
        <v>415</v>
      </c>
      <c r="I20" s="21">
        <f>+Tabla338910[[#This Row],[PRECIO]]*Tabla338910[[#This Row],[EXISTENCIA]]</f>
        <v>2075</v>
      </c>
      <c r="L20" s="9"/>
    </row>
    <row r="21" spans="2:12" ht="27" x14ac:dyDescent="0.25">
      <c r="B21" s="10" t="s">
        <v>10</v>
      </c>
      <c r="C21" s="11" t="s">
        <v>11</v>
      </c>
      <c r="D21" s="12">
        <v>280</v>
      </c>
      <c r="E21" s="13" t="s">
        <v>12</v>
      </c>
      <c r="F21" s="14" t="s">
        <v>30</v>
      </c>
      <c r="G21" s="15">
        <v>27</v>
      </c>
      <c r="H21" s="16">
        <v>57</v>
      </c>
      <c r="I21" s="17">
        <f>+Tabla338910[[#This Row],[PRECIO]]*Tabla338910[[#This Row],[EXISTENCIA]]</f>
        <v>1539</v>
      </c>
      <c r="L21" s="9"/>
    </row>
    <row r="22" spans="2:12" ht="27" x14ac:dyDescent="0.25">
      <c r="B22" s="10" t="s">
        <v>10</v>
      </c>
      <c r="C22" s="11" t="s">
        <v>11</v>
      </c>
      <c r="D22" s="12">
        <v>281</v>
      </c>
      <c r="E22" s="13" t="s">
        <v>12</v>
      </c>
      <c r="F22" s="14" t="s">
        <v>31</v>
      </c>
      <c r="G22" s="12">
        <v>16</v>
      </c>
      <c r="H22" s="18">
        <v>57</v>
      </c>
      <c r="I22" s="17">
        <f>+Tabla338910[[#This Row],[PRECIO]]*Tabla338910[[#This Row],[EXISTENCIA]]</f>
        <v>912</v>
      </c>
      <c r="L22" s="9"/>
    </row>
    <row r="23" spans="2:12" ht="27" x14ac:dyDescent="0.25">
      <c r="B23" s="10" t="s">
        <v>10</v>
      </c>
      <c r="C23" s="11" t="s">
        <v>11</v>
      </c>
      <c r="D23" s="12">
        <v>186</v>
      </c>
      <c r="E23" s="13" t="s">
        <v>12</v>
      </c>
      <c r="F23" s="14" t="s">
        <v>32</v>
      </c>
      <c r="G23" s="15">
        <v>18</v>
      </c>
      <c r="H23" s="16">
        <v>308.57</v>
      </c>
      <c r="I23" s="20">
        <f>+Tabla338910[[#This Row],[PRECIO]]*Tabla338910[[#This Row],[EXISTENCIA]]</f>
        <v>5554.26</v>
      </c>
      <c r="L23" s="9"/>
    </row>
    <row r="24" spans="2:12" ht="27" x14ac:dyDescent="0.25">
      <c r="B24" s="10" t="s">
        <v>10</v>
      </c>
      <c r="C24" s="11" t="s">
        <v>11</v>
      </c>
      <c r="D24" s="12">
        <v>503</v>
      </c>
      <c r="E24" s="13" t="s">
        <v>12</v>
      </c>
      <c r="F24" s="14" t="s">
        <v>33</v>
      </c>
      <c r="G24" s="12">
        <v>1</v>
      </c>
      <c r="H24" s="18">
        <v>393</v>
      </c>
      <c r="I24" s="21">
        <f>+Tabla338910[[#This Row],[PRECIO]]*Tabla338910[[#This Row],[EXISTENCIA]]</f>
        <v>393</v>
      </c>
      <c r="L24" s="9"/>
    </row>
    <row r="25" spans="2:12" ht="27" x14ac:dyDescent="0.25">
      <c r="B25" s="10" t="s">
        <v>10</v>
      </c>
      <c r="C25" s="11" t="s">
        <v>11</v>
      </c>
      <c r="D25" s="12">
        <v>414</v>
      </c>
      <c r="E25" s="13" t="s">
        <v>12</v>
      </c>
      <c r="F25" s="14" t="s">
        <v>34</v>
      </c>
      <c r="G25" s="15">
        <v>3</v>
      </c>
      <c r="H25" s="16">
        <v>1750</v>
      </c>
      <c r="I25" s="17">
        <f>+Tabla338910[[#This Row],[PRECIO]]*Tabla338910[[#This Row],[EXISTENCIA]]</f>
        <v>5250</v>
      </c>
      <c r="L25" s="9"/>
    </row>
    <row r="26" spans="2:12" ht="27" x14ac:dyDescent="0.25">
      <c r="B26" s="10" t="s">
        <v>10</v>
      </c>
      <c r="C26" s="11" t="s">
        <v>11</v>
      </c>
      <c r="D26" s="12">
        <v>406</v>
      </c>
      <c r="E26" s="13" t="s">
        <v>12</v>
      </c>
      <c r="F26" s="14" t="s">
        <v>35</v>
      </c>
      <c r="G26" s="12">
        <v>10</v>
      </c>
      <c r="H26" s="18">
        <v>350</v>
      </c>
      <c r="I26" s="17">
        <f>+Tabla338910[[#This Row],[PRECIO]]*Tabla338910[[#This Row],[EXISTENCIA]]</f>
        <v>3500</v>
      </c>
      <c r="L26" s="9"/>
    </row>
    <row r="27" spans="2:12" ht="27" x14ac:dyDescent="0.25">
      <c r="B27" s="10" t="s">
        <v>10</v>
      </c>
      <c r="C27" s="11" t="s">
        <v>11</v>
      </c>
      <c r="D27" s="12">
        <v>458</v>
      </c>
      <c r="E27" s="13" t="s">
        <v>12</v>
      </c>
      <c r="F27" s="14" t="s">
        <v>36</v>
      </c>
      <c r="G27" s="15">
        <v>12</v>
      </c>
      <c r="H27" s="16">
        <v>161</v>
      </c>
      <c r="I27" s="17">
        <f>+Tabla338910[[#This Row],[PRECIO]]*Tabla338910[[#This Row],[EXISTENCIA]]</f>
        <v>1932</v>
      </c>
      <c r="L27" s="9"/>
    </row>
    <row r="28" spans="2:12" ht="27" x14ac:dyDescent="0.25">
      <c r="B28" s="10" t="s">
        <v>10</v>
      </c>
      <c r="C28" s="11" t="s">
        <v>11</v>
      </c>
      <c r="D28" s="12">
        <v>408</v>
      </c>
      <c r="E28" s="13" t="s">
        <v>12</v>
      </c>
      <c r="F28" s="14" t="s">
        <v>37</v>
      </c>
      <c r="G28" s="12">
        <v>1</v>
      </c>
      <c r="H28" s="18">
        <v>310</v>
      </c>
      <c r="I28" s="17">
        <f>+Tabla338910[[#This Row],[PRECIO]]*Tabla338910[[#This Row],[EXISTENCIA]]</f>
        <v>310</v>
      </c>
      <c r="L28" s="9"/>
    </row>
    <row r="29" spans="2:12" ht="27" x14ac:dyDescent="0.25">
      <c r="B29" s="10" t="s">
        <v>10</v>
      </c>
      <c r="C29" s="11" t="s">
        <v>11</v>
      </c>
      <c r="D29" s="12">
        <v>203</v>
      </c>
      <c r="E29" s="13" t="s">
        <v>12</v>
      </c>
      <c r="F29" s="14" t="s">
        <v>38</v>
      </c>
      <c r="G29" s="15">
        <v>1</v>
      </c>
      <c r="H29" s="16">
        <v>1042.83</v>
      </c>
      <c r="I29" s="17">
        <f>+Tabla338910[[#This Row],[PRECIO]]*Tabla338910[[#This Row],[EXISTENCIA]]</f>
        <v>1042.83</v>
      </c>
      <c r="L29" s="9"/>
    </row>
    <row r="30" spans="2:12" ht="27" x14ac:dyDescent="0.25">
      <c r="B30" s="10" t="s">
        <v>10</v>
      </c>
      <c r="C30" s="11" t="s">
        <v>11</v>
      </c>
      <c r="D30" s="12">
        <v>374</v>
      </c>
      <c r="E30" s="13" t="s">
        <v>12</v>
      </c>
      <c r="F30" s="14" t="s">
        <v>39</v>
      </c>
      <c r="G30" s="12">
        <v>25</v>
      </c>
      <c r="H30" s="18">
        <v>375</v>
      </c>
      <c r="I30" s="21">
        <f>+Tabla338910[[#This Row],[PRECIO]]*Tabla338910[[#This Row],[EXISTENCIA]]</f>
        <v>9375</v>
      </c>
      <c r="L30" s="9"/>
    </row>
    <row r="31" spans="2:12" ht="27" x14ac:dyDescent="0.25">
      <c r="B31" s="10" t="s">
        <v>10</v>
      </c>
      <c r="C31" s="11" t="s">
        <v>11</v>
      </c>
      <c r="D31" s="12">
        <v>373</v>
      </c>
      <c r="E31" s="13" t="s">
        <v>12</v>
      </c>
      <c r="F31" s="14" t="s">
        <v>40</v>
      </c>
      <c r="G31" s="15">
        <v>9</v>
      </c>
      <c r="H31" s="16">
        <v>345</v>
      </c>
      <c r="I31" s="17">
        <f>+Tabla338910[[#This Row],[PRECIO]]*Tabla338910[[#This Row],[EXISTENCIA]]</f>
        <v>3105</v>
      </c>
      <c r="L31" s="9"/>
    </row>
    <row r="32" spans="2:12" ht="27" x14ac:dyDescent="0.25">
      <c r="B32" s="10" t="s">
        <v>10</v>
      </c>
      <c r="C32" s="11" t="s">
        <v>11</v>
      </c>
      <c r="D32" s="12">
        <v>425</v>
      </c>
      <c r="E32" s="13" t="s">
        <v>41</v>
      </c>
      <c r="F32" s="14" t="s">
        <v>42</v>
      </c>
      <c r="G32" s="12">
        <v>9</v>
      </c>
      <c r="H32" s="18">
        <v>180</v>
      </c>
      <c r="I32" s="17">
        <f>+Tabla338910[[#This Row],[PRECIO]]*Tabla338910[[#This Row],[EXISTENCIA]]</f>
        <v>1620</v>
      </c>
      <c r="L32" s="9"/>
    </row>
    <row r="33" spans="2:12" ht="27" x14ac:dyDescent="0.25">
      <c r="B33" s="10" t="s">
        <v>10</v>
      </c>
      <c r="C33" s="11" t="s">
        <v>11</v>
      </c>
      <c r="D33" s="12">
        <v>412</v>
      </c>
      <c r="E33" s="13" t="s">
        <v>41</v>
      </c>
      <c r="F33" s="14" t="s">
        <v>43</v>
      </c>
      <c r="G33" s="15">
        <v>3</v>
      </c>
      <c r="H33" s="16">
        <v>500</v>
      </c>
      <c r="I33" s="17">
        <f>+Tabla338910[[#This Row],[PRECIO]]*Tabla338910[[#This Row],[EXISTENCIA]]</f>
        <v>1500</v>
      </c>
      <c r="L33" s="9"/>
    </row>
    <row r="34" spans="2:12" ht="27" x14ac:dyDescent="0.25">
      <c r="B34" s="10" t="s">
        <v>10</v>
      </c>
      <c r="C34" s="11" t="s">
        <v>11</v>
      </c>
      <c r="D34" s="12">
        <v>173</v>
      </c>
      <c r="E34" s="13" t="s">
        <v>12</v>
      </c>
      <c r="F34" s="14" t="s">
        <v>44</v>
      </c>
      <c r="G34" s="12">
        <v>2</v>
      </c>
      <c r="H34" s="18">
        <v>465</v>
      </c>
      <c r="I34" s="17">
        <f>+Tabla338910[[#This Row],[PRECIO]]*Tabla338910[[#This Row],[EXISTENCIA]]</f>
        <v>930</v>
      </c>
      <c r="L34" s="9"/>
    </row>
    <row r="35" spans="2:12" ht="27" x14ac:dyDescent="0.25">
      <c r="B35" s="10" t="s">
        <v>10</v>
      </c>
      <c r="C35" s="11" t="s">
        <v>11</v>
      </c>
      <c r="D35" s="12">
        <v>345</v>
      </c>
      <c r="E35" s="13" t="s">
        <v>12</v>
      </c>
      <c r="F35" s="14" t="s">
        <v>45</v>
      </c>
      <c r="G35" s="15">
        <v>1</v>
      </c>
      <c r="H35" s="16">
        <v>523</v>
      </c>
      <c r="I35" s="17">
        <f>+Tabla338910[[#This Row],[PRECIO]]*Tabla338910[[#This Row],[EXISTENCIA]]</f>
        <v>523</v>
      </c>
      <c r="L35" s="9"/>
    </row>
    <row r="36" spans="2:12" ht="27" x14ac:dyDescent="0.25">
      <c r="B36" s="10" t="s">
        <v>10</v>
      </c>
      <c r="C36" s="11" t="s">
        <v>11</v>
      </c>
      <c r="D36" s="12">
        <v>347</v>
      </c>
      <c r="E36" s="13" t="s">
        <v>12</v>
      </c>
      <c r="F36" s="14" t="s">
        <v>46</v>
      </c>
      <c r="G36" s="12">
        <v>3</v>
      </c>
      <c r="H36" s="18">
        <v>170</v>
      </c>
      <c r="I36" s="17">
        <f>+Tabla338910[[#This Row],[PRECIO]]*Tabla338910[[#This Row],[EXISTENCIA]]</f>
        <v>510</v>
      </c>
      <c r="L36" s="9"/>
    </row>
    <row r="37" spans="2:12" ht="27" x14ac:dyDescent="0.25">
      <c r="B37" s="10" t="s">
        <v>10</v>
      </c>
      <c r="C37" s="11" t="s">
        <v>11</v>
      </c>
      <c r="D37" s="12">
        <v>601</v>
      </c>
      <c r="E37" s="13" t="s">
        <v>12</v>
      </c>
      <c r="F37" s="14" t="s">
        <v>47</v>
      </c>
      <c r="G37" s="15">
        <v>4</v>
      </c>
      <c r="H37" s="16">
        <v>420</v>
      </c>
      <c r="I37" s="17">
        <f>+Tabla338910[[#This Row],[PRECIO]]*Tabla338910[[#This Row],[EXISTENCIA]]</f>
        <v>1680</v>
      </c>
      <c r="L37" s="9"/>
    </row>
    <row r="38" spans="2:12" ht="27" x14ac:dyDescent="0.25">
      <c r="B38" s="10" t="s">
        <v>10</v>
      </c>
      <c r="C38" s="11" t="s">
        <v>11</v>
      </c>
      <c r="D38" s="12">
        <v>351</v>
      </c>
      <c r="E38" s="13" t="s">
        <v>15</v>
      </c>
      <c r="F38" s="14" t="s">
        <v>48</v>
      </c>
      <c r="G38" s="12">
        <v>6</v>
      </c>
      <c r="H38" s="18">
        <v>350</v>
      </c>
      <c r="I38" s="21">
        <f>+Tabla338910[[#This Row],[PRECIO]]*Tabla338910[[#This Row],[EXISTENCIA]]</f>
        <v>2100</v>
      </c>
      <c r="L38" s="9"/>
    </row>
    <row r="39" spans="2:12" ht="27" x14ac:dyDescent="0.25">
      <c r="B39" s="10" t="s">
        <v>10</v>
      </c>
      <c r="C39" s="11" t="s">
        <v>11</v>
      </c>
      <c r="D39" s="12">
        <v>184</v>
      </c>
      <c r="E39" s="13" t="s">
        <v>12</v>
      </c>
      <c r="F39" s="14" t="s">
        <v>49</v>
      </c>
      <c r="G39" s="15">
        <v>10</v>
      </c>
      <c r="H39" s="16">
        <v>251.58</v>
      </c>
      <c r="I39" s="20">
        <f>+Tabla338910[[#This Row],[PRECIO]]*Tabla338910[[#This Row],[EXISTENCIA]]</f>
        <v>2515.8000000000002</v>
      </c>
      <c r="L39" s="9"/>
    </row>
    <row r="40" spans="2:12" ht="27" x14ac:dyDescent="0.25">
      <c r="B40" s="10" t="s">
        <v>10</v>
      </c>
      <c r="C40" s="11" t="s">
        <v>11</v>
      </c>
      <c r="D40" s="12">
        <v>356</v>
      </c>
      <c r="E40" s="13" t="s">
        <v>12</v>
      </c>
      <c r="F40" s="14" t="s">
        <v>50</v>
      </c>
      <c r="G40" s="12">
        <v>36</v>
      </c>
      <c r="H40" s="18">
        <v>215</v>
      </c>
      <c r="I40" s="21">
        <f>+Tabla338910[[#This Row],[PRECIO]]*Tabla338910[[#This Row],[EXISTENCIA]]</f>
        <v>7740</v>
      </c>
      <c r="L40" s="9"/>
    </row>
    <row r="41" spans="2:12" ht="27" x14ac:dyDescent="0.25">
      <c r="B41" s="10" t="s">
        <v>10</v>
      </c>
      <c r="C41" s="11" t="s">
        <v>11</v>
      </c>
      <c r="D41" s="12">
        <v>354</v>
      </c>
      <c r="E41" s="13" t="s">
        <v>12</v>
      </c>
      <c r="F41" s="14" t="s">
        <v>51</v>
      </c>
      <c r="G41" s="15">
        <v>4</v>
      </c>
      <c r="H41" s="16">
        <v>185</v>
      </c>
      <c r="I41" s="17">
        <f>+Tabla338910[[#This Row],[PRECIO]]*Tabla338910[[#This Row],[EXISTENCIA]]</f>
        <v>740</v>
      </c>
      <c r="L41" s="9"/>
    </row>
    <row r="42" spans="2:12" ht="27" x14ac:dyDescent="0.25">
      <c r="B42" s="10" t="s">
        <v>10</v>
      </c>
      <c r="C42" s="11" t="s">
        <v>11</v>
      </c>
      <c r="D42" s="12">
        <v>198</v>
      </c>
      <c r="E42" s="13" t="s">
        <v>12</v>
      </c>
      <c r="F42" s="14" t="s">
        <v>52</v>
      </c>
      <c r="G42" s="12">
        <v>1</v>
      </c>
      <c r="H42" s="18">
        <v>1295</v>
      </c>
      <c r="I42" s="17">
        <f>+Tabla338910[[#This Row],[PRECIO]]*Tabla338910[[#This Row],[EXISTENCIA]]</f>
        <v>1295</v>
      </c>
      <c r="L42" s="9"/>
    </row>
    <row r="43" spans="2:12" ht="27" x14ac:dyDescent="0.25">
      <c r="B43" s="10" t="s">
        <v>10</v>
      </c>
      <c r="C43" s="11" t="s">
        <v>11</v>
      </c>
      <c r="D43" s="12">
        <v>525</v>
      </c>
      <c r="E43" s="13" t="s">
        <v>53</v>
      </c>
      <c r="F43" s="14" t="s">
        <v>54</v>
      </c>
      <c r="G43" s="15">
        <v>5</v>
      </c>
      <c r="H43" s="16">
        <v>540</v>
      </c>
      <c r="I43" s="17">
        <f>+Tabla338910[[#This Row],[PRECIO]]*Tabla338910[[#This Row],[EXISTENCIA]]</f>
        <v>2700</v>
      </c>
      <c r="L43" s="9"/>
    </row>
    <row r="44" spans="2:12" ht="27" x14ac:dyDescent="0.25">
      <c r="B44" s="10" t="s">
        <v>10</v>
      </c>
      <c r="C44" s="11" t="s">
        <v>11</v>
      </c>
      <c r="D44" s="12">
        <v>526</v>
      </c>
      <c r="E44" s="13" t="s">
        <v>55</v>
      </c>
      <c r="F44" s="14" t="s">
        <v>56</v>
      </c>
      <c r="G44" s="12">
        <v>90</v>
      </c>
      <c r="H44" s="18">
        <v>108</v>
      </c>
      <c r="I44" s="17">
        <f>+Tabla338910[[#This Row],[PRECIO]]*Tabla338910[[#This Row],[EXISTENCIA]]</f>
        <v>9720</v>
      </c>
      <c r="L44" s="9"/>
    </row>
    <row r="45" spans="2:12" ht="27" x14ac:dyDescent="0.25">
      <c r="B45" s="10" t="s">
        <v>10</v>
      </c>
      <c r="C45" s="11" t="s">
        <v>11</v>
      </c>
      <c r="D45" s="12">
        <v>355</v>
      </c>
      <c r="E45" s="13" t="s">
        <v>12</v>
      </c>
      <c r="F45" s="14" t="s">
        <v>57</v>
      </c>
      <c r="G45" s="15">
        <v>4</v>
      </c>
      <c r="H45" s="16">
        <v>85</v>
      </c>
      <c r="I45" s="17">
        <f>+Tabla338910[[#This Row],[PRECIO]]*Tabla338910[[#This Row],[EXISTENCIA]]</f>
        <v>340</v>
      </c>
    </row>
    <row r="46" spans="2:12" ht="27" x14ac:dyDescent="0.25">
      <c r="B46" s="10" t="s">
        <v>10</v>
      </c>
      <c r="C46" s="11" t="s">
        <v>11</v>
      </c>
      <c r="D46" s="12">
        <v>470</v>
      </c>
      <c r="E46" s="13" t="s">
        <v>12</v>
      </c>
      <c r="F46" s="14" t="s">
        <v>58</v>
      </c>
      <c r="G46" s="12">
        <v>2</v>
      </c>
      <c r="H46" s="18">
        <v>325</v>
      </c>
      <c r="I46" s="21">
        <f>+Tabla338910[[#This Row],[PRECIO]]*Tabla338910[[#This Row],[EXISTENCIA]]</f>
        <v>650</v>
      </c>
    </row>
    <row r="47" spans="2:12" ht="27" x14ac:dyDescent="0.25">
      <c r="B47" s="10" t="s">
        <v>10</v>
      </c>
      <c r="C47" s="11" t="s">
        <v>11</v>
      </c>
      <c r="D47" s="12">
        <v>194</v>
      </c>
      <c r="E47" s="13" t="s">
        <v>12</v>
      </c>
      <c r="F47" s="14" t="s">
        <v>59</v>
      </c>
      <c r="G47" s="15">
        <v>9</v>
      </c>
      <c r="H47" s="16">
        <v>600</v>
      </c>
      <c r="I47" s="17">
        <f>+Tabla338910[[#This Row],[PRECIO]]*Tabla338910[[#This Row],[EXISTENCIA]]</f>
        <v>5400</v>
      </c>
    </row>
    <row r="48" spans="2:12" ht="27" x14ac:dyDescent="0.25">
      <c r="B48" s="10" t="s">
        <v>10</v>
      </c>
      <c r="C48" s="11" t="s">
        <v>11</v>
      </c>
      <c r="D48" s="12">
        <v>628</v>
      </c>
      <c r="E48" s="13" t="s">
        <v>12</v>
      </c>
      <c r="F48" s="14" t="s">
        <v>60</v>
      </c>
      <c r="G48" s="12">
        <v>4</v>
      </c>
      <c r="H48" s="18">
        <v>154</v>
      </c>
      <c r="I48" s="20">
        <f>+Tabla338910[[#This Row],[PRECIO]]*Tabla338910[[#This Row],[EXISTENCIA]]</f>
        <v>616</v>
      </c>
    </row>
    <row r="49" spans="2:9" ht="27" x14ac:dyDescent="0.25">
      <c r="B49" s="10" t="s">
        <v>10</v>
      </c>
      <c r="C49" s="11" t="s">
        <v>11</v>
      </c>
      <c r="D49" s="12">
        <v>629</v>
      </c>
      <c r="E49" s="13" t="s">
        <v>12</v>
      </c>
      <c r="F49" s="14" t="s">
        <v>61</v>
      </c>
      <c r="G49" s="15">
        <v>3</v>
      </c>
      <c r="H49" s="16">
        <v>681.79</v>
      </c>
      <c r="I49" s="20">
        <f>+Tabla338910[[#This Row],[PRECIO]]*Tabla338910[[#This Row],[EXISTENCIA]]</f>
        <v>2045.37</v>
      </c>
    </row>
    <row r="50" spans="2:9" ht="27" x14ac:dyDescent="0.25">
      <c r="B50" s="10" t="s">
        <v>10</v>
      </c>
      <c r="C50" s="11" t="s">
        <v>11</v>
      </c>
      <c r="D50" s="12">
        <v>630</v>
      </c>
      <c r="E50" s="13" t="s">
        <v>12</v>
      </c>
      <c r="F50" s="14" t="s">
        <v>62</v>
      </c>
      <c r="G50" s="12">
        <v>2</v>
      </c>
      <c r="H50" s="18">
        <v>828.47</v>
      </c>
      <c r="I50" s="20">
        <f>+Tabla338910[[#This Row],[PRECIO]]*Tabla338910[[#This Row],[EXISTENCIA]]</f>
        <v>1656.94</v>
      </c>
    </row>
    <row r="51" spans="2:9" ht="27" x14ac:dyDescent="0.25">
      <c r="B51" s="10" t="s">
        <v>10</v>
      </c>
      <c r="C51" s="11" t="s">
        <v>11</v>
      </c>
      <c r="D51" s="12">
        <v>602</v>
      </c>
      <c r="E51" s="13" t="s">
        <v>12</v>
      </c>
      <c r="F51" s="14" t="s">
        <v>63</v>
      </c>
      <c r="G51" s="15">
        <v>2</v>
      </c>
      <c r="H51" s="16">
        <v>557.4</v>
      </c>
      <c r="I51" s="17">
        <f>+Tabla338910[[#This Row],[PRECIO]]*Tabla338910[[#This Row],[EXISTENCIA]]</f>
        <v>1114.8</v>
      </c>
    </row>
    <row r="52" spans="2:9" ht="27" x14ac:dyDescent="0.25">
      <c r="B52" s="10" t="s">
        <v>10</v>
      </c>
      <c r="C52" s="11" t="s">
        <v>11</v>
      </c>
      <c r="D52" s="12">
        <v>357</v>
      </c>
      <c r="E52" s="13" t="s">
        <v>12</v>
      </c>
      <c r="F52" s="14" t="s">
        <v>64</v>
      </c>
      <c r="G52" s="12">
        <v>4</v>
      </c>
      <c r="H52" s="18">
        <v>5800</v>
      </c>
      <c r="I52" s="17">
        <f>+Tabla338910[[#This Row],[PRECIO]]*Tabla338910[[#This Row],[EXISTENCIA]]</f>
        <v>23200</v>
      </c>
    </row>
    <row r="53" spans="2:9" ht="27" x14ac:dyDescent="0.25">
      <c r="B53" s="10" t="s">
        <v>10</v>
      </c>
      <c r="C53" s="11" t="s">
        <v>11</v>
      </c>
      <c r="D53" s="12">
        <v>604</v>
      </c>
      <c r="E53" s="13" t="s">
        <v>12</v>
      </c>
      <c r="F53" s="14" t="s">
        <v>65</v>
      </c>
      <c r="G53" s="15">
        <v>1</v>
      </c>
      <c r="H53" s="16">
        <v>863</v>
      </c>
      <c r="I53" s="17">
        <f>+Tabla338910[[#This Row],[PRECIO]]*Tabla338910[[#This Row],[EXISTENCIA]]</f>
        <v>863</v>
      </c>
    </row>
    <row r="54" spans="2:9" ht="27" x14ac:dyDescent="0.25">
      <c r="B54" s="10" t="s">
        <v>10</v>
      </c>
      <c r="C54" s="11" t="s">
        <v>11</v>
      </c>
      <c r="D54" s="12">
        <v>534</v>
      </c>
      <c r="E54" s="13" t="s">
        <v>12</v>
      </c>
      <c r="F54" s="14" t="s">
        <v>66</v>
      </c>
      <c r="G54" s="12">
        <v>50</v>
      </c>
      <c r="H54" s="18">
        <v>1400</v>
      </c>
      <c r="I54" s="17">
        <f>+Tabla338910[[#This Row],[PRECIO]]*Tabla338910[[#This Row],[EXISTENCIA]]</f>
        <v>70000</v>
      </c>
    </row>
    <row r="55" spans="2:9" ht="27" x14ac:dyDescent="0.25">
      <c r="B55" s="10" t="s">
        <v>10</v>
      </c>
      <c r="C55" s="11" t="s">
        <v>11</v>
      </c>
      <c r="D55" s="12">
        <v>501</v>
      </c>
      <c r="E55" s="13" t="s">
        <v>67</v>
      </c>
      <c r="F55" s="14" t="s">
        <v>68</v>
      </c>
      <c r="G55" s="15">
        <v>2</v>
      </c>
      <c r="H55" s="16">
        <v>247</v>
      </c>
      <c r="I55" s="17">
        <f>+Tabla338910[[#This Row],[PRECIO]]*Tabla338910[[#This Row],[EXISTENCIA]]</f>
        <v>494</v>
      </c>
    </row>
    <row r="56" spans="2:9" ht="27" x14ac:dyDescent="0.25">
      <c r="B56" s="10" t="s">
        <v>10</v>
      </c>
      <c r="C56" s="11" t="s">
        <v>11</v>
      </c>
      <c r="D56" s="12">
        <v>360</v>
      </c>
      <c r="E56" s="13" t="s">
        <v>12</v>
      </c>
      <c r="F56" s="14" t="s">
        <v>69</v>
      </c>
      <c r="G56" s="12">
        <v>9</v>
      </c>
      <c r="H56" s="18">
        <v>40</v>
      </c>
      <c r="I56" s="17">
        <f>+Tabla338910[[#This Row],[PRECIO]]*Tabla338910[[#This Row],[EXISTENCIA]]</f>
        <v>360</v>
      </c>
    </row>
    <row r="57" spans="2:9" ht="24.75" customHeight="1" x14ac:dyDescent="0.25">
      <c r="B57" s="10" t="s">
        <v>10</v>
      </c>
      <c r="C57" s="11" t="s">
        <v>11</v>
      </c>
      <c r="D57" s="12">
        <v>189</v>
      </c>
      <c r="E57" s="13" t="s">
        <v>12</v>
      </c>
      <c r="F57" s="14" t="s">
        <v>70</v>
      </c>
      <c r="G57" s="15">
        <v>26</v>
      </c>
      <c r="H57" s="16">
        <v>85</v>
      </c>
      <c r="I57" s="17">
        <f>+Tabla338910[[#This Row],[PRECIO]]*Tabla338910[[#This Row],[EXISTENCIA]]</f>
        <v>2210</v>
      </c>
    </row>
    <row r="58" spans="2:9" ht="27" x14ac:dyDescent="0.25">
      <c r="B58" s="10" t="s">
        <v>10</v>
      </c>
      <c r="C58" s="11" t="s">
        <v>11</v>
      </c>
      <c r="D58" s="12">
        <v>527</v>
      </c>
      <c r="E58" s="13" t="s">
        <v>12</v>
      </c>
      <c r="F58" s="14" t="s">
        <v>71</v>
      </c>
      <c r="G58" s="12">
        <v>5</v>
      </c>
      <c r="H58" s="18">
        <v>310</v>
      </c>
      <c r="I58" s="17">
        <f>+Tabla338910[[#This Row],[PRECIO]]*Tabla338910[[#This Row],[EXISTENCIA]]</f>
        <v>1550</v>
      </c>
    </row>
    <row r="59" spans="2:9" ht="27" x14ac:dyDescent="0.25">
      <c r="B59" s="10" t="s">
        <v>10</v>
      </c>
      <c r="C59" s="11" t="s">
        <v>11</v>
      </c>
      <c r="D59" s="12">
        <v>608</v>
      </c>
      <c r="E59" s="13" t="s">
        <v>12</v>
      </c>
      <c r="F59" s="14" t="s">
        <v>72</v>
      </c>
      <c r="G59" s="15">
        <v>1</v>
      </c>
      <c r="H59" s="16">
        <v>1228.81</v>
      </c>
      <c r="I59" s="17">
        <f>+Tabla338910[[#This Row],[PRECIO]]*Tabla338910[[#This Row],[EXISTENCIA]]</f>
        <v>1228.81</v>
      </c>
    </row>
    <row r="60" spans="2:9" ht="27" x14ac:dyDescent="0.25">
      <c r="B60" s="10" t="s">
        <v>10</v>
      </c>
      <c r="C60" s="11" t="s">
        <v>11</v>
      </c>
      <c r="D60" s="12">
        <v>464</v>
      </c>
      <c r="E60" s="13" t="s">
        <v>12</v>
      </c>
      <c r="F60" s="14" t="s">
        <v>73</v>
      </c>
      <c r="G60" s="12">
        <v>17</v>
      </c>
      <c r="H60" s="18">
        <v>115</v>
      </c>
      <c r="I60" s="17">
        <f>+Tabla338910[[#This Row],[PRECIO]]*Tabla338910[[#This Row],[EXISTENCIA]]</f>
        <v>1955</v>
      </c>
    </row>
    <row r="61" spans="2:9" ht="27" x14ac:dyDescent="0.25">
      <c r="B61" s="10" t="s">
        <v>10</v>
      </c>
      <c r="C61" s="11" t="s">
        <v>11</v>
      </c>
      <c r="D61" s="12">
        <v>472</v>
      </c>
      <c r="E61" s="13" t="s">
        <v>12</v>
      </c>
      <c r="F61" s="14" t="s">
        <v>74</v>
      </c>
      <c r="G61" s="15">
        <v>3</v>
      </c>
      <c r="H61" s="16">
        <v>1200</v>
      </c>
      <c r="I61" s="17">
        <f>+Tabla338910[[#This Row],[PRECIO]]*Tabla338910[[#This Row],[EXISTENCIA]]</f>
        <v>3600</v>
      </c>
    </row>
    <row r="62" spans="2:9" ht="27" x14ac:dyDescent="0.25">
      <c r="B62" s="10" t="s">
        <v>10</v>
      </c>
      <c r="C62" s="11" t="s">
        <v>11</v>
      </c>
      <c r="D62" s="12">
        <v>411</v>
      </c>
      <c r="E62" s="13" t="s">
        <v>12</v>
      </c>
      <c r="F62" s="14" t="s">
        <v>75</v>
      </c>
      <c r="G62" s="12">
        <v>14</v>
      </c>
      <c r="H62" s="18">
        <v>1620</v>
      </c>
      <c r="I62" s="17">
        <f>+Tabla338910[[#This Row],[PRECIO]]*Tabla338910[[#This Row],[EXISTENCIA]]</f>
        <v>22680</v>
      </c>
    </row>
    <row r="63" spans="2:9" ht="27" x14ac:dyDescent="0.25">
      <c r="B63" s="10" t="s">
        <v>10</v>
      </c>
      <c r="C63" s="11" t="s">
        <v>11</v>
      </c>
      <c r="D63" s="12">
        <v>509</v>
      </c>
      <c r="E63" s="13" t="s">
        <v>12</v>
      </c>
      <c r="F63" s="14" t="s">
        <v>76</v>
      </c>
      <c r="G63" s="15">
        <f>37-1</f>
        <v>36</v>
      </c>
      <c r="H63" s="16">
        <v>889</v>
      </c>
      <c r="I63" s="17">
        <f>+Tabla338910[[#This Row],[PRECIO]]*Tabla338910[[#This Row],[EXISTENCIA]]</f>
        <v>32004</v>
      </c>
    </row>
    <row r="64" spans="2:9" ht="27" x14ac:dyDescent="0.25">
      <c r="B64" s="10" t="s">
        <v>10</v>
      </c>
      <c r="C64" s="11" t="s">
        <v>11</v>
      </c>
      <c r="D64" s="12">
        <v>576</v>
      </c>
      <c r="E64" s="13" t="s">
        <v>12</v>
      </c>
      <c r="F64" s="14" t="s">
        <v>77</v>
      </c>
      <c r="G64" s="12">
        <v>6</v>
      </c>
      <c r="H64" s="18">
        <v>2890</v>
      </c>
      <c r="I64" s="17">
        <f>+Tabla338910[[#This Row],[PRECIO]]*Tabla338910[[#This Row],[EXISTENCIA]]</f>
        <v>17340</v>
      </c>
    </row>
    <row r="65" spans="2:9" ht="27" x14ac:dyDescent="0.25">
      <c r="B65" s="10" t="s">
        <v>10</v>
      </c>
      <c r="C65" s="11" t="s">
        <v>11</v>
      </c>
      <c r="D65" s="12">
        <v>410</v>
      </c>
      <c r="E65" s="13" t="s">
        <v>12</v>
      </c>
      <c r="F65" s="14" t="s">
        <v>78</v>
      </c>
      <c r="G65" s="15">
        <v>21</v>
      </c>
      <c r="H65" s="16">
        <v>1720</v>
      </c>
      <c r="I65" s="17">
        <f>+Tabla338910[[#This Row],[PRECIO]]*Tabla338910[[#This Row],[EXISTENCIA]]</f>
        <v>36120</v>
      </c>
    </row>
    <row r="66" spans="2:9" ht="27" x14ac:dyDescent="0.25">
      <c r="B66" s="10" t="s">
        <v>10</v>
      </c>
      <c r="C66" s="11" t="s">
        <v>11</v>
      </c>
      <c r="D66" s="12">
        <v>367</v>
      </c>
      <c r="E66" s="13" t="s">
        <v>12</v>
      </c>
      <c r="F66" s="14" t="s">
        <v>79</v>
      </c>
      <c r="G66" s="12">
        <v>2</v>
      </c>
      <c r="H66" s="18">
        <v>150</v>
      </c>
      <c r="I66" s="17">
        <f>+Tabla338910[[#This Row],[PRECIO]]*Tabla338910[[#This Row],[EXISTENCIA]]</f>
        <v>300</v>
      </c>
    </row>
    <row r="67" spans="2:9" ht="27" x14ac:dyDescent="0.25">
      <c r="B67" s="10" t="s">
        <v>10</v>
      </c>
      <c r="C67" s="11" t="s">
        <v>11</v>
      </c>
      <c r="D67" s="12">
        <v>366</v>
      </c>
      <c r="E67" s="13" t="s">
        <v>12</v>
      </c>
      <c r="F67" s="14" t="s">
        <v>80</v>
      </c>
      <c r="G67" s="15">
        <v>4</v>
      </c>
      <c r="H67" s="16">
        <v>200</v>
      </c>
      <c r="I67" s="17">
        <f>+Tabla338910[[#This Row],[PRECIO]]*Tabla338910[[#This Row],[EXISTENCIA]]</f>
        <v>800</v>
      </c>
    </row>
    <row r="68" spans="2:9" ht="27" x14ac:dyDescent="0.25">
      <c r="B68" s="10" t="s">
        <v>10</v>
      </c>
      <c r="C68" s="11" t="s">
        <v>11</v>
      </c>
      <c r="D68" s="12">
        <v>365</v>
      </c>
      <c r="E68" s="13" t="s">
        <v>12</v>
      </c>
      <c r="F68" s="14" t="s">
        <v>81</v>
      </c>
      <c r="G68" s="12">
        <v>1</v>
      </c>
      <c r="H68" s="18">
        <v>1800</v>
      </c>
      <c r="I68" s="17">
        <f>+Tabla338910[[#This Row],[PRECIO]]*Tabla338910[[#This Row],[EXISTENCIA]]</f>
        <v>1800</v>
      </c>
    </row>
    <row r="69" spans="2:9" ht="27" x14ac:dyDescent="0.25">
      <c r="B69" s="10" t="s">
        <v>10</v>
      </c>
      <c r="C69" s="11" t="s">
        <v>11</v>
      </c>
      <c r="D69" s="12">
        <v>338</v>
      </c>
      <c r="E69" s="13" t="s">
        <v>12</v>
      </c>
      <c r="F69" s="14" t="s">
        <v>82</v>
      </c>
      <c r="G69" s="15">
        <v>6</v>
      </c>
      <c r="H69" s="16">
        <v>95</v>
      </c>
      <c r="I69" s="17">
        <f>+Tabla338910[[#This Row],[PRECIO]]*Tabla338910[[#This Row],[EXISTENCIA]]</f>
        <v>570</v>
      </c>
    </row>
    <row r="70" spans="2:9" ht="27" x14ac:dyDescent="0.25">
      <c r="B70" s="10" t="s">
        <v>10</v>
      </c>
      <c r="C70" s="11" t="s">
        <v>11</v>
      </c>
      <c r="D70" s="12">
        <v>368</v>
      </c>
      <c r="E70" s="13" t="s">
        <v>12</v>
      </c>
      <c r="F70" s="14" t="s">
        <v>83</v>
      </c>
      <c r="G70" s="12">
        <v>22</v>
      </c>
      <c r="H70" s="18">
        <v>240</v>
      </c>
      <c r="I70" s="21">
        <f>+Tabla338910[[#This Row],[PRECIO]]*Tabla338910[[#This Row],[EXISTENCIA]]</f>
        <v>5280</v>
      </c>
    </row>
    <row r="71" spans="2:9" ht="27" x14ac:dyDescent="0.25">
      <c r="B71" s="10" t="s">
        <v>10</v>
      </c>
      <c r="C71" s="11" t="s">
        <v>11</v>
      </c>
      <c r="D71" s="12">
        <v>369</v>
      </c>
      <c r="E71" s="13" t="s">
        <v>12</v>
      </c>
      <c r="F71" s="14" t="s">
        <v>84</v>
      </c>
      <c r="G71" s="15">
        <v>15</v>
      </c>
      <c r="H71" s="16">
        <v>508</v>
      </c>
      <c r="I71" s="17">
        <f>+Tabla338910[[#This Row],[PRECIO]]*Tabla338910[[#This Row],[EXISTENCIA]]</f>
        <v>7620</v>
      </c>
    </row>
    <row r="72" spans="2:9" ht="27" x14ac:dyDescent="0.25">
      <c r="B72" s="10" t="s">
        <v>10</v>
      </c>
      <c r="C72" s="11" t="s">
        <v>11</v>
      </c>
      <c r="D72" s="12">
        <v>175</v>
      </c>
      <c r="E72" s="13" t="s">
        <v>12</v>
      </c>
      <c r="F72" s="14" t="s">
        <v>85</v>
      </c>
      <c r="G72" s="12">
        <v>14</v>
      </c>
      <c r="H72" s="18">
        <v>357.94</v>
      </c>
      <c r="I72" s="17">
        <f>+Tabla338910[[#This Row],[PRECIO]]*Tabla338910[[#This Row],[EXISTENCIA]]</f>
        <v>5011.16</v>
      </c>
    </row>
    <row r="73" spans="2:9" ht="27" x14ac:dyDescent="0.25">
      <c r="B73" s="10" t="s">
        <v>10</v>
      </c>
      <c r="C73" s="11" t="s">
        <v>11</v>
      </c>
      <c r="D73" s="12">
        <v>494</v>
      </c>
      <c r="E73" s="13" t="s">
        <v>12</v>
      </c>
      <c r="F73" s="14" t="s">
        <v>86</v>
      </c>
      <c r="G73" s="15">
        <v>8</v>
      </c>
      <c r="H73" s="16">
        <v>1525</v>
      </c>
      <c r="I73" s="21">
        <f>+Tabla338910[[#This Row],[PRECIO]]*Tabla338910[[#This Row],[EXISTENCIA]]</f>
        <v>12200</v>
      </c>
    </row>
    <row r="74" spans="2:9" ht="27" x14ac:dyDescent="0.25">
      <c r="B74" s="10" t="s">
        <v>10</v>
      </c>
      <c r="C74" s="11" t="s">
        <v>11</v>
      </c>
      <c r="D74" s="12">
        <v>396</v>
      </c>
      <c r="E74" s="13" t="s">
        <v>12</v>
      </c>
      <c r="F74" s="14" t="s">
        <v>87</v>
      </c>
      <c r="G74" s="12">
        <v>2</v>
      </c>
      <c r="H74" s="18">
        <v>1525</v>
      </c>
      <c r="I74" s="17">
        <f>+Tabla338910[[#This Row],[PRECIO]]*Tabla338910[[#This Row],[EXISTENCIA]]</f>
        <v>3050</v>
      </c>
    </row>
    <row r="75" spans="2:9" ht="27" x14ac:dyDescent="0.25">
      <c r="B75" s="10" t="s">
        <v>10</v>
      </c>
      <c r="C75" s="11" t="s">
        <v>11</v>
      </c>
      <c r="D75" s="12">
        <v>358</v>
      </c>
      <c r="E75" s="13" t="s">
        <v>12</v>
      </c>
      <c r="F75" s="14" t="s">
        <v>88</v>
      </c>
      <c r="G75" s="12">
        <v>3</v>
      </c>
      <c r="H75" s="18">
        <v>1016</v>
      </c>
      <c r="I75" s="17">
        <f>+Tabla338910[[#This Row],[PRECIO]]*Tabla338910[[#This Row],[EXISTENCIA]]</f>
        <v>3048</v>
      </c>
    </row>
    <row r="76" spans="2:9" ht="27" x14ac:dyDescent="0.25">
      <c r="B76" s="10" t="s">
        <v>10</v>
      </c>
      <c r="C76" s="11" t="s">
        <v>11</v>
      </c>
      <c r="D76" s="12">
        <v>493</v>
      </c>
      <c r="E76" s="13" t="s">
        <v>12</v>
      </c>
      <c r="F76" s="14" t="s">
        <v>89</v>
      </c>
      <c r="G76" s="12">
        <v>3</v>
      </c>
      <c r="H76" s="18">
        <v>183</v>
      </c>
      <c r="I76" s="17">
        <f>+Tabla338910[[#This Row],[PRECIO]]*Tabla338910[[#This Row],[EXISTENCIA]]</f>
        <v>549</v>
      </c>
    </row>
    <row r="77" spans="2:9" ht="27" x14ac:dyDescent="0.25">
      <c r="B77" s="10" t="s">
        <v>10</v>
      </c>
      <c r="C77" s="11" t="s">
        <v>11</v>
      </c>
      <c r="D77" s="12">
        <v>617</v>
      </c>
      <c r="E77" s="13" t="s">
        <v>12</v>
      </c>
      <c r="F77" s="14" t="s">
        <v>90</v>
      </c>
      <c r="G77" s="12">
        <v>9</v>
      </c>
      <c r="H77" s="18">
        <v>559.32000000000005</v>
      </c>
      <c r="I77" s="17">
        <f>+Tabla338910[[#This Row],[PRECIO]]*Tabla338910[[#This Row],[EXISTENCIA]]</f>
        <v>5033.88</v>
      </c>
    </row>
    <row r="78" spans="2:9" ht="27" x14ac:dyDescent="0.25">
      <c r="B78" s="10" t="s">
        <v>10</v>
      </c>
      <c r="C78" s="11" t="s">
        <v>11</v>
      </c>
      <c r="D78" s="12">
        <v>559</v>
      </c>
      <c r="E78" s="13" t="s">
        <v>12</v>
      </c>
      <c r="F78" s="14" t="s">
        <v>91</v>
      </c>
      <c r="G78" s="12">
        <v>2</v>
      </c>
      <c r="H78" s="18">
        <v>378</v>
      </c>
      <c r="I78" s="17">
        <f>+Tabla338910[[#This Row],[PRECIO]]*Tabla338910[[#This Row],[EXISTENCIA]]</f>
        <v>756</v>
      </c>
    </row>
    <row r="79" spans="2:9" ht="27" x14ac:dyDescent="0.25">
      <c r="B79" s="10" t="s">
        <v>10</v>
      </c>
      <c r="C79" s="11" t="s">
        <v>11</v>
      </c>
      <c r="D79" s="12">
        <v>283</v>
      </c>
      <c r="E79" s="13" t="s">
        <v>12</v>
      </c>
      <c r="F79" s="14" t="s">
        <v>92</v>
      </c>
      <c r="G79" s="12">
        <v>2</v>
      </c>
      <c r="H79" s="18">
        <v>250</v>
      </c>
      <c r="I79" s="17">
        <f>+Tabla338910[[#This Row],[PRECIO]]*Tabla338910[[#This Row],[EXISTENCIA]]</f>
        <v>500</v>
      </c>
    </row>
    <row r="80" spans="2:9" ht="27" x14ac:dyDescent="0.25">
      <c r="B80" s="10" t="s">
        <v>10</v>
      </c>
      <c r="C80" s="11" t="s">
        <v>11</v>
      </c>
      <c r="D80" s="12">
        <v>554</v>
      </c>
      <c r="E80" s="13" t="s">
        <v>17</v>
      </c>
      <c r="F80" s="14" t="s">
        <v>93</v>
      </c>
      <c r="G80" s="12">
        <v>48</v>
      </c>
      <c r="H80" s="18">
        <v>11.5</v>
      </c>
      <c r="I80" s="17">
        <f>+Tabla338910[[#This Row],[PRECIO]]*Tabla338910[[#This Row],[EXISTENCIA]]</f>
        <v>552</v>
      </c>
    </row>
    <row r="81" spans="2:12" ht="27" x14ac:dyDescent="0.25">
      <c r="B81" s="10" t="s">
        <v>10</v>
      </c>
      <c r="C81" s="11" t="s">
        <v>11</v>
      </c>
      <c r="D81" s="12">
        <v>603</v>
      </c>
      <c r="E81" s="13" t="s">
        <v>12</v>
      </c>
      <c r="F81" s="14" t="s">
        <v>94</v>
      </c>
      <c r="G81" s="12">
        <v>40</v>
      </c>
      <c r="H81" s="18">
        <v>532</v>
      </c>
      <c r="I81" s="20">
        <f>+Tabla338910[[#This Row],[PRECIO]]*Tabla338910[[#This Row],[EXISTENCIA]]</f>
        <v>21280</v>
      </c>
    </row>
    <row r="82" spans="2:12" ht="27" x14ac:dyDescent="0.25">
      <c r="B82" s="10" t="s">
        <v>10</v>
      </c>
      <c r="C82" s="11" t="s">
        <v>11</v>
      </c>
      <c r="D82" s="12">
        <v>405</v>
      </c>
      <c r="E82" s="13" t="s">
        <v>12</v>
      </c>
      <c r="F82" s="14" t="s">
        <v>95</v>
      </c>
      <c r="G82" s="12">
        <v>12</v>
      </c>
      <c r="H82" s="18">
        <v>185</v>
      </c>
      <c r="I82" s="17">
        <f>+Tabla338910[[#This Row],[PRECIO]]*Tabla338910[[#This Row],[EXISTENCIA]]</f>
        <v>2220</v>
      </c>
    </row>
    <row r="83" spans="2:12" ht="27" x14ac:dyDescent="0.25">
      <c r="B83" s="10" t="s">
        <v>10</v>
      </c>
      <c r="C83" s="11" t="s">
        <v>11</v>
      </c>
      <c r="D83" s="12">
        <v>504</v>
      </c>
      <c r="E83" s="13" t="s">
        <v>12</v>
      </c>
      <c r="F83" s="14" t="s">
        <v>96</v>
      </c>
      <c r="G83" s="12">
        <v>1</v>
      </c>
      <c r="H83" s="18">
        <v>1225</v>
      </c>
      <c r="I83" s="17">
        <f>+Tabla338910[[#This Row],[PRECIO]]*Tabla338910[[#This Row],[EXISTENCIA]]</f>
        <v>1225</v>
      </c>
    </row>
    <row r="84" spans="2:12" ht="27" x14ac:dyDescent="0.25">
      <c r="B84" s="10" t="s">
        <v>10</v>
      </c>
      <c r="C84" s="11" t="s">
        <v>11</v>
      </c>
      <c r="D84" s="12">
        <v>465</v>
      </c>
      <c r="E84" s="13" t="s">
        <v>12</v>
      </c>
      <c r="F84" s="14" t="s">
        <v>97</v>
      </c>
      <c r="G84" s="12">
        <v>3</v>
      </c>
      <c r="H84" s="18">
        <v>750</v>
      </c>
      <c r="I84" s="17">
        <f>+Tabla338910[[#This Row],[PRECIO]]*Tabla338910[[#This Row],[EXISTENCIA]]</f>
        <v>2250</v>
      </c>
      <c r="L84" t="s">
        <v>20</v>
      </c>
    </row>
    <row r="85" spans="2:12" ht="27" x14ac:dyDescent="0.25">
      <c r="B85" s="10" t="s">
        <v>10</v>
      </c>
      <c r="C85" s="11" t="s">
        <v>11</v>
      </c>
      <c r="D85" s="12">
        <v>495</v>
      </c>
      <c r="E85" s="13" t="s">
        <v>12</v>
      </c>
      <c r="F85" s="14" t="s">
        <v>98</v>
      </c>
      <c r="G85" s="12">
        <v>4</v>
      </c>
      <c r="H85" s="18">
        <v>110</v>
      </c>
      <c r="I85" s="17">
        <f>+Tabla338910[[#This Row],[PRECIO]]*Tabla338910[[#This Row],[EXISTENCIA]]</f>
        <v>440</v>
      </c>
    </row>
    <row r="86" spans="2:12" ht="27" x14ac:dyDescent="0.25">
      <c r="B86" s="10" t="s">
        <v>10</v>
      </c>
      <c r="C86" s="11" t="s">
        <v>11</v>
      </c>
      <c r="D86" s="12">
        <v>616</v>
      </c>
      <c r="E86" s="13" t="s">
        <v>12</v>
      </c>
      <c r="F86" s="14" t="s">
        <v>99</v>
      </c>
      <c r="G86" s="12">
        <v>2</v>
      </c>
      <c r="H86" s="18">
        <v>221</v>
      </c>
      <c r="I86" s="17">
        <f>+Tabla338910[[#This Row],[PRECIO]]*Tabla338910[[#This Row],[EXISTENCIA]]</f>
        <v>442</v>
      </c>
    </row>
    <row r="87" spans="2:12" ht="27" x14ac:dyDescent="0.25">
      <c r="B87" s="10" t="s">
        <v>10</v>
      </c>
      <c r="C87" s="11" t="s">
        <v>11</v>
      </c>
      <c r="D87" s="12">
        <v>553</v>
      </c>
      <c r="E87" s="13" t="s">
        <v>12</v>
      </c>
      <c r="F87" s="14" t="s">
        <v>100</v>
      </c>
      <c r="G87" s="12">
        <v>8</v>
      </c>
      <c r="H87" s="18">
        <v>600</v>
      </c>
      <c r="I87" s="17">
        <f>+Tabla338910[[#This Row],[PRECIO]]*Tabla338910[[#This Row],[EXISTENCIA]]</f>
        <v>4800</v>
      </c>
    </row>
    <row r="88" spans="2:12" ht="27" x14ac:dyDescent="0.25">
      <c r="B88" s="10" t="s">
        <v>10</v>
      </c>
      <c r="C88" s="11" t="s">
        <v>11</v>
      </c>
      <c r="D88" s="12">
        <v>191</v>
      </c>
      <c r="E88" s="13" t="s">
        <v>12</v>
      </c>
      <c r="F88" s="14" t="s">
        <v>101</v>
      </c>
      <c r="G88" s="12">
        <v>124</v>
      </c>
      <c r="H88" s="18">
        <v>43.6</v>
      </c>
      <c r="I88" s="17">
        <f>+Tabla338910[[#This Row],[PRECIO]]*Tabla338910[[#This Row],[EXISTENCIA]]</f>
        <v>5406.4000000000005</v>
      </c>
    </row>
    <row r="89" spans="2:12" ht="27" x14ac:dyDescent="0.25">
      <c r="B89" s="10" t="s">
        <v>10</v>
      </c>
      <c r="C89" s="11" t="s">
        <v>11</v>
      </c>
      <c r="D89" s="12">
        <v>190</v>
      </c>
      <c r="E89" s="13" t="s">
        <v>12</v>
      </c>
      <c r="F89" s="14" t="s">
        <v>102</v>
      </c>
      <c r="G89" s="12">
        <v>279</v>
      </c>
      <c r="H89" s="18">
        <v>43.6</v>
      </c>
      <c r="I89" s="21">
        <f>+Tabla338910[[#This Row],[PRECIO]]*Tabla338910[[#This Row],[EXISTENCIA]]</f>
        <v>12164.4</v>
      </c>
    </row>
    <row r="90" spans="2:12" ht="27" x14ac:dyDescent="0.25">
      <c r="B90" s="10" t="s">
        <v>10</v>
      </c>
      <c r="C90" s="11" t="s">
        <v>11</v>
      </c>
      <c r="D90" s="12">
        <v>418</v>
      </c>
      <c r="E90" s="13" t="s">
        <v>15</v>
      </c>
      <c r="F90" s="14" t="s">
        <v>103</v>
      </c>
      <c r="G90" s="12">
        <v>1</v>
      </c>
      <c r="H90" s="18">
        <v>1875</v>
      </c>
      <c r="I90" s="17">
        <f>+Tabla338910[[#This Row],[PRECIO]]*Tabla338910[[#This Row],[EXISTENCIA]]</f>
        <v>1875</v>
      </c>
    </row>
    <row r="91" spans="2:12" ht="27" x14ac:dyDescent="0.25">
      <c r="B91" s="10" t="s">
        <v>10</v>
      </c>
      <c r="C91" s="11" t="s">
        <v>11</v>
      </c>
      <c r="D91" s="12">
        <v>482</v>
      </c>
      <c r="E91" s="13" t="s">
        <v>12</v>
      </c>
      <c r="F91" s="14" t="s">
        <v>104</v>
      </c>
      <c r="G91" s="12">
        <f>4-1</f>
        <v>3</v>
      </c>
      <c r="H91" s="18">
        <v>840</v>
      </c>
      <c r="I91" s="17">
        <f>+Tabla338910[[#This Row],[PRECIO]]*Tabla338910[[#This Row],[EXISTENCIA]]</f>
        <v>2520</v>
      </c>
    </row>
    <row r="92" spans="2:12" ht="27" x14ac:dyDescent="0.25">
      <c r="B92" s="10" t="s">
        <v>10</v>
      </c>
      <c r="C92" s="11" t="s">
        <v>11</v>
      </c>
      <c r="D92" s="12">
        <v>278</v>
      </c>
      <c r="E92" s="13" t="s">
        <v>105</v>
      </c>
      <c r="F92" s="14" t="s">
        <v>106</v>
      </c>
      <c r="G92" s="12">
        <v>3</v>
      </c>
      <c r="H92" s="18">
        <v>4895</v>
      </c>
      <c r="I92" s="21">
        <f>+Tabla338910[[#This Row],[PRECIO]]*Tabla338910[[#This Row],[EXISTENCIA]]</f>
        <v>14685</v>
      </c>
    </row>
    <row r="93" spans="2:12" ht="27" x14ac:dyDescent="0.25">
      <c r="B93" s="10" t="s">
        <v>10</v>
      </c>
      <c r="C93" s="11" t="s">
        <v>11</v>
      </c>
      <c r="D93" s="12">
        <v>537</v>
      </c>
      <c r="E93" s="13" t="s">
        <v>12</v>
      </c>
      <c r="F93" s="14" t="s">
        <v>107</v>
      </c>
      <c r="G93" s="12">
        <v>1</v>
      </c>
      <c r="H93" s="18">
        <v>600</v>
      </c>
      <c r="I93" s="20">
        <f>+Tabla338910[[#This Row],[PRECIO]]*Tabla338910[[#This Row],[EXISTENCIA]]</f>
        <v>600</v>
      </c>
    </row>
    <row r="94" spans="2:12" ht="27" x14ac:dyDescent="0.25">
      <c r="B94" s="10" t="s">
        <v>10</v>
      </c>
      <c r="C94" s="11" t="s">
        <v>11</v>
      </c>
      <c r="D94" s="12">
        <v>461</v>
      </c>
      <c r="E94" s="13" t="s">
        <v>12</v>
      </c>
      <c r="F94" s="14" t="s">
        <v>108</v>
      </c>
      <c r="G94" s="12">
        <v>8</v>
      </c>
      <c r="H94" s="18">
        <v>204</v>
      </c>
      <c r="I94" s="17">
        <f>+Tabla338910[[#This Row],[PRECIO]]*Tabla338910[[#This Row],[EXISTENCIA]]</f>
        <v>1632</v>
      </c>
    </row>
    <row r="95" spans="2:12" ht="27" x14ac:dyDescent="0.25">
      <c r="B95" s="10" t="s">
        <v>10</v>
      </c>
      <c r="C95" s="11" t="s">
        <v>11</v>
      </c>
      <c r="D95" s="12">
        <v>469</v>
      </c>
      <c r="E95" s="13" t="s">
        <v>12</v>
      </c>
      <c r="F95" s="14" t="s">
        <v>109</v>
      </c>
      <c r="G95" s="12">
        <v>2</v>
      </c>
      <c r="H95" s="18">
        <v>1350</v>
      </c>
      <c r="I95" s="17">
        <f>+Tabla338910[[#This Row],[PRECIO]]*Tabla338910[[#This Row],[EXISTENCIA]]</f>
        <v>2700</v>
      </c>
    </row>
    <row r="96" spans="2:12" ht="27" x14ac:dyDescent="0.25">
      <c r="B96" s="10" t="s">
        <v>10</v>
      </c>
      <c r="C96" s="11" t="s">
        <v>11</v>
      </c>
      <c r="D96" s="12">
        <v>496</v>
      </c>
      <c r="E96" s="13" t="s">
        <v>12</v>
      </c>
      <c r="F96" s="14" t="s">
        <v>110</v>
      </c>
      <c r="G96" s="12">
        <v>3</v>
      </c>
      <c r="H96" s="18">
        <v>895</v>
      </c>
      <c r="I96" s="17">
        <f>+Tabla338910[[#This Row],[PRECIO]]*Tabla338910[[#This Row],[EXISTENCIA]]</f>
        <v>2685</v>
      </c>
    </row>
    <row r="97" spans="2:9" ht="27" x14ac:dyDescent="0.25">
      <c r="B97" s="10" t="s">
        <v>10</v>
      </c>
      <c r="C97" s="11" t="s">
        <v>11</v>
      </c>
      <c r="D97" s="12">
        <v>507</v>
      </c>
      <c r="E97" s="13" t="s">
        <v>12</v>
      </c>
      <c r="F97" s="23" t="s">
        <v>111</v>
      </c>
      <c r="G97" s="12">
        <v>8</v>
      </c>
      <c r="H97" s="18">
        <v>450</v>
      </c>
      <c r="I97" s="17">
        <f>+Tabla338910[[#This Row],[PRECIO]]*Tabla338910[[#This Row],[EXISTENCIA]]</f>
        <v>3600</v>
      </c>
    </row>
    <row r="98" spans="2:9" ht="27" x14ac:dyDescent="0.25">
      <c r="B98" s="10" t="s">
        <v>10</v>
      </c>
      <c r="C98" s="11" t="s">
        <v>11</v>
      </c>
      <c r="D98" s="12">
        <v>506</v>
      </c>
      <c r="E98" s="13" t="s">
        <v>12</v>
      </c>
      <c r="F98" s="23" t="s">
        <v>112</v>
      </c>
      <c r="G98" s="12">
        <v>7</v>
      </c>
      <c r="H98" s="18">
        <v>450</v>
      </c>
      <c r="I98" s="17">
        <f>+Tabla338910[[#This Row],[PRECIO]]*Tabla338910[[#This Row],[EXISTENCIA]]</f>
        <v>3150</v>
      </c>
    </row>
    <row r="99" spans="2:9" ht="27" x14ac:dyDescent="0.25">
      <c r="B99" s="10" t="s">
        <v>10</v>
      </c>
      <c r="C99" s="11" t="s">
        <v>11</v>
      </c>
      <c r="D99" s="12">
        <v>643</v>
      </c>
      <c r="E99" s="13" t="s">
        <v>12</v>
      </c>
      <c r="F99" s="23" t="s">
        <v>113</v>
      </c>
      <c r="G99" s="12">
        <v>1</v>
      </c>
      <c r="H99" s="18">
        <v>1174.0999999999999</v>
      </c>
      <c r="I99" s="17">
        <f>+Tabla338910[[#This Row],[PRECIO]]*Tabla338910[[#This Row],[EXISTENCIA]]</f>
        <v>1174.0999999999999</v>
      </c>
    </row>
    <row r="100" spans="2:9" ht="27" x14ac:dyDescent="0.25">
      <c r="B100" s="10" t="s">
        <v>10</v>
      </c>
      <c r="C100" s="11" t="s">
        <v>11</v>
      </c>
      <c r="D100" s="12">
        <v>376</v>
      </c>
      <c r="E100" s="13" t="s">
        <v>12</v>
      </c>
      <c r="F100" s="14" t="s">
        <v>114</v>
      </c>
      <c r="G100" s="12">
        <v>5</v>
      </c>
      <c r="H100" s="18">
        <v>200</v>
      </c>
      <c r="I100" s="20">
        <f>+Tabla338910[[#This Row],[PRECIO]]*Tabla338910[[#This Row],[EXISTENCIA]]</f>
        <v>1000</v>
      </c>
    </row>
    <row r="101" spans="2:9" ht="27" x14ac:dyDescent="0.25">
      <c r="B101" s="10" t="s">
        <v>10</v>
      </c>
      <c r="C101" s="11" t="s">
        <v>11</v>
      </c>
      <c r="D101" s="12">
        <v>407</v>
      </c>
      <c r="E101" s="13" t="s">
        <v>12</v>
      </c>
      <c r="F101" s="14" t="s">
        <v>115</v>
      </c>
      <c r="G101" s="12">
        <v>18</v>
      </c>
      <c r="H101" s="18">
        <v>250</v>
      </c>
      <c r="I101" s="17">
        <f>+Tabla338910[[#This Row],[PRECIO]]*Tabla338910[[#This Row],[EXISTENCIA]]</f>
        <v>4500</v>
      </c>
    </row>
    <row r="102" spans="2:9" ht="27" x14ac:dyDescent="0.25">
      <c r="B102" s="10" t="s">
        <v>10</v>
      </c>
      <c r="C102" s="11" t="s">
        <v>11</v>
      </c>
      <c r="D102" s="12">
        <v>409</v>
      </c>
      <c r="E102" s="13" t="s">
        <v>12</v>
      </c>
      <c r="F102" s="14" t="s">
        <v>116</v>
      </c>
      <c r="G102" s="12">
        <v>8</v>
      </c>
      <c r="H102" s="18">
        <v>380</v>
      </c>
      <c r="I102" s="21">
        <f>+Tabla338910[[#This Row],[PRECIO]]*Tabla338910[[#This Row],[EXISTENCIA]]</f>
        <v>3040</v>
      </c>
    </row>
    <row r="103" spans="2:9" ht="27" x14ac:dyDescent="0.25">
      <c r="B103" s="10" t="s">
        <v>10</v>
      </c>
      <c r="C103" s="11" t="s">
        <v>11</v>
      </c>
      <c r="D103" s="12">
        <v>378</v>
      </c>
      <c r="E103" s="13" t="s">
        <v>12</v>
      </c>
      <c r="F103" s="14" t="s">
        <v>117</v>
      </c>
      <c r="G103" s="12">
        <v>1</v>
      </c>
      <c r="H103" s="18">
        <v>125</v>
      </c>
      <c r="I103" s="17">
        <f>+Tabla338910[[#This Row],[PRECIO]]*Tabla338910[[#This Row],[EXISTENCIA]]</f>
        <v>125</v>
      </c>
    </row>
    <row r="104" spans="2:9" ht="27" x14ac:dyDescent="0.25">
      <c r="B104" s="10" t="s">
        <v>10</v>
      </c>
      <c r="C104" s="11" t="s">
        <v>11</v>
      </c>
      <c r="D104" s="12">
        <v>428</v>
      </c>
      <c r="E104" s="13" t="s">
        <v>53</v>
      </c>
      <c r="F104" s="14" t="s">
        <v>118</v>
      </c>
      <c r="G104" s="12">
        <v>1</v>
      </c>
      <c r="H104" s="18">
        <v>900</v>
      </c>
      <c r="I104" s="17">
        <f>+Tabla338910[[#This Row],[PRECIO]]*Tabla338910[[#This Row],[EXISTENCIA]]</f>
        <v>900</v>
      </c>
    </row>
    <row r="105" spans="2:9" ht="27" x14ac:dyDescent="0.25">
      <c r="B105" s="10" t="s">
        <v>10</v>
      </c>
      <c r="C105" s="11" t="s">
        <v>11</v>
      </c>
      <c r="D105" s="12">
        <v>174</v>
      </c>
      <c r="E105" s="13" t="s">
        <v>12</v>
      </c>
      <c r="F105" s="14" t="s">
        <v>119</v>
      </c>
      <c r="G105" s="12">
        <v>59</v>
      </c>
      <c r="H105" s="18">
        <v>326</v>
      </c>
      <c r="I105" s="17">
        <f>+Tabla338910[[#This Row],[PRECIO]]*Tabla338910[[#This Row],[EXISTENCIA]]</f>
        <v>19234</v>
      </c>
    </row>
    <row r="106" spans="2:9" ht="27" x14ac:dyDescent="0.25">
      <c r="B106" s="10" t="s">
        <v>10</v>
      </c>
      <c r="C106" s="11" t="s">
        <v>11</v>
      </c>
      <c r="D106" s="12">
        <v>279</v>
      </c>
      <c r="E106" s="13" t="s">
        <v>12</v>
      </c>
      <c r="F106" s="14" t="s">
        <v>120</v>
      </c>
      <c r="G106" s="12">
        <v>8</v>
      </c>
      <c r="H106" s="18">
        <v>325</v>
      </c>
      <c r="I106" s="17">
        <f>+Tabla338910[[#This Row],[PRECIO]]*Tabla338910[[#This Row],[EXISTENCIA]]</f>
        <v>2600</v>
      </c>
    </row>
    <row r="107" spans="2:9" ht="27" x14ac:dyDescent="0.25">
      <c r="B107" s="10" t="s">
        <v>10</v>
      </c>
      <c r="C107" s="11" t="s">
        <v>11</v>
      </c>
      <c r="D107" s="12">
        <v>415</v>
      </c>
      <c r="E107" s="13" t="s">
        <v>12</v>
      </c>
      <c r="F107" s="14" t="s">
        <v>121</v>
      </c>
      <c r="G107" s="12">
        <v>58</v>
      </c>
      <c r="H107" s="18">
        <v>30</v>
      </c>
      <c r="I107" s="17">
        <f>+Tabla338910[[#This Row],[PRECIO]]*Tabla338910[[#This Row],[EXISTENCIA]]</f>
        <v>1740</v>
      </c>
    </row>
    <row r="108" spans="2:9" ht="27" x14ac:dyDescent="0.25">
      <c r="B108" s="10" t="s">
        <v>10</v>
      </c>
      <c r="C108" s="11" t="s">
        <v>11</v>
      </c>
      <c r="D108" s="12">
        <v>413</v>
      </c>
      <c r="E108" s="13" t="s">
        <v>12</v>
      </c>
      <c r="F108" s="14" t="s">
        <v>122</v>
      </c>
      <c r="G108" s="12">
        <v>150</v>
      </c>
      <c r="H108" s="18">
        <v>35</v>
      </c>
      <c r="I108" s="17">
        <f>+Tabla338910[[#This Row],[PRECIO]]*Tabla338910[[#This Row],[EXISTENCIA]]</f>
        <v>5250</v>
      </c>
    </row>
    <row r="109" spans="2:9" ht="27" x14ac:dyDescent="0.25">
      <c r="B109" s="10" t="s">
        <v>10</v>
      </c>
      <c r="C109" s="11" t="s">
        <v>11</v>
      </c>
      <c r="D109" s="12">
        <v>381</v>
      </c>
      <c r="E109" s="13" t="s">
        <v>12</v>
      </c>
      <c r="F109" s="14" t="s">
        <v>123</v>
      </c>
      <c r="G109" s="12">
        <v>218</v>
      </c>
      <c r="H109" s="18">
        <v>24</v>
      </c>
      <c r="I109" s="17">
        <f>+Tabla338910[[#This Row],[PRECIO]]*Tabla338910[[#This Row],[EXISTENCIA]]</f>
        <v>5232</v>
      </c>
    </row>
    <row r="110" spans="2:9" ht="27" x14ac:dyDescent="0.25">
      <c r="B110" s="10" t="s">
        <v>10</v>
      </c>
      <c r="C110" s="11" t="s">
        <v>11</v>
      </c>
      <c r="D110" s="12">
        <v>457</v>
      </c>
      <c r="E110" s="13" t="s">
        <v>41</v>
      </c>
      <c r="F110" s="14" t="s">
        <v>124</v>
      </c>
      <c r="G110" s="12">
        <v>3</v>
      </c>
      <c r="H110" s="18">
        <v>127</v>
      </c>
      <c r="I110" s="17">
        <f>+Tabla338910[[#This Row],[PRECIO]]*Tabla338910[[#This Row],[EXISTENCIA]]</f>
        <v>381</v>
      </c>
    </row>
    <row r="111" spans="2:9" ht="27" x14ac:dyDescent="0.25">
      <c r="B111" s="10" t="s">
        <v>10</v>
      </c>
      <c r="C111" s="11" t="s">
        <v>11</v>
      </c>
      <c r="D111" s="12">
        <v>195</v>
      </c>
      <c r="E111" s="13" t="s">
        <v>12</v>
      </c>
      <c r="F111" s="14" t="s">
        <v>125</v>
      </c>
      <c r="G111" s="12">
        <v>25</v>
      </c>
      <c r="H111" s="18">
        <v>135</v>
      </c>
      <c r="I111" s="17">
        <f>+Tabla338910[[#This Row],[PRECIO]]*Tabla338910[[#This Row],[EXISTENCIA]]</f>
        <v>3375</v>
      </c>
    </row>
    <row r="112" spans="2:9" ht="27" x14ac:dyDescent="0.25">
      <c r="B112" s="10" t="s">
        <v>10</v>
      </c>
      <c r="C112" s="11" t="s">
        <v>11</v>
      </c>
      <c r="D112" s="12">
        <v>287</v>
      </c>
      <c r="E112" s="13" t="s">
        <v>12</v>
      </c>
      <c r="F112" s="14" t="s">
        <v>126</v>
      </c>
      <c r="G112" s="12">
        <v>12</v>
      </c>
      <c r="H112" s="18">
        <v>160</v>
      </c>
      <c r="I112" s="17">
        <f>+Tabla338910[[#This Row],[PRECIO]]*Tabla338910[[#This Row],[EXISTENCIA]]</f>
        <v>1920</v>
      </c>
    </row>
    <row r="113" spans="2:9" ht="27" x14ac:dyDescent="0.25">
      <c r="B113" s="10" t="s">
        <v>10</v>
      </c>
      <c r="C113" s="11" t="s">
        <v>11</v>
      </c>
      <c r="D113" s="12">
        <v>542</v>
      </c>
      <c r="E113" s="13" t="s">
        <v>12</v>
      </c>
      <c r="F113" s="14" t="s">
        <v>127</v>
      </c>
      <c r="G113" s="12">
        <v>29</v>
      </c>
      <c r="H113" s="18">
        <v>500</v>
      </c>
      <c r="I113" s="17">
        <f>+Tabla338910[[#This Row],[PRECIO]]*Tabla338910[[#This Row],[EXISTENCIA]]</f>
        <v>14500</v>
      </c>
    </row>
    <row r="114" spans="2:9" ht="27" x14ac:dyDescent="0.25">
      <c r="B114" s="10" t="s">
        <v>10</v>
      </c>
      <c r="C114" s="11" t="s">
        <v>11</v>
      </c>
      <c r="D114" s="12">
        <v>611</v>
      </c>
      <c r="E114" s="13" t="s">
        <v>12</v>
      </c>
      <c r="F114" s="14" t="s">
        <v>128</v>
      </c>
      <c r="G114" s="12">
        <v>2</v>
      </c>
      <c r="H114" s="18">
        <v>1177.96</v>
      </c>
      <c r="I114" s="17">
        <f>+Tabla338910[[#This Row],[PRECIO]]*Tabla338910[[#This Row],[EXISTENCIA]]</f>
        <v>2355.92</v>
      </c>
    </row>
    <row r="115" spans="2:9" ht="27" x14ac:dyDescent="0.25">
      <c r="B115" s="10" t="s">
        <v>10</v>
      </c>
      <c r="C115" s="11" t="s">
        <v>11</v>
      </c>
      <c r="D115" s="12">
        <v>598</v>
      </c>
      <c r="E115" s="13" t="s">
        <v>12</v>
      </c>
      <c r="F115" s="14" t="s">
        <v>129</v>
      </c>
      <c r="G115" s="12">
        <f>19-2</f>
        <v>17</v>
      </c>
      <c r="H115" s="18">
        <v>627.70000000000005</v>
      </c>
      <c r="I115" s="17">
        <f>+Tabla338910[[#This Row],[PRECIO]]*Tabla338910[[#This Row],[EXISTENCIA]]</f>
        <v>10670.900000000001</v>
      </c>
    </row>
    <row r="116" spans="2:9" ht="27" x14ac:dyDescent="0.25">
      <c r="B116" s="10" t="s">
        <v>10</v>
      </c>
      <c r="C116" s="11" t="s">
        <v>11</v>
      </c>
      <c r="D116" s="12">
        <v>500</v>
      </c>
      <c r="E116" s="13" t="s">
        <v>12</v>
      </c>
      <c r="F116" s="14" t="s">
        <v>130</v>
      </c>
      <c r="G116" s="12">
        <v>6</v>
      </c>
      <c r="H116" s="18">
        <v>152.16999999999999</v>
      </c>
      <c r="I116" s="17">
        <f>+Tabla338910[[#This Row],[PRECIO]]*Tabla338910[[#This Row],[EXISTENCIA]]</f>
        <v>913.02</v>
      </c>
    </row>
    <row r="117" spans="2:9" x14ac:dyDescent="0.25">
      <c r="B117" s="24"/>
      <c r="C117" s="24"/>
      <c r="D117" s="25"/>
      <c r="E117" s="24"/>
      <c r="F117" s="24"/>
      <c r="G117" s="26">
        <f>SUBTOTAL(109,Tabla338910[EXISTENCIA])</f>
        <v>3069</v>
      </c>
      <c r="H117" s="27" t="s">
        <v>131</v>
      </c>
      <c r="I117" s="28">
        <f>SUBTOTAL(109,Tabla338910[TOTAL VALORES RD$])</f>
        <v>621916.29</v>
      </c>
    </row>
    <row r="118" spans="2:9" ht="15.75" x14ac:dyDescent="0.25">
      <c r="I118" s="1"/>
    </row>
    <row r="119" spans="2:9" ht="15.75" x14ac:dyDescent="0.25">
      <c r="B119" s="30" t="s">
        <v>132</v>
      </c>
      <c r="C119" s="31"/>
      <c r="D119"/>
      <c r="F119" s="32" t="s">
        <v>133</v>
      </c>
      <c r="H119" s="33"/>
    </row>
    <row r="120" spans="2:9" ht="15.75" x14ac:dyDescent="0.25">
      <c r="B120" s="34"/>
      <c r="C120" s="31" t="s">
        <v>134</v>
      </c>
      <c r="D120"/>
      <c r="F120" s="35" t="s">
        <v>135</v>
      </c>
      <c r="H120" s="33"/>
    </row>
    <row r="121" spans="2:9" ht="15.75" x14ac:dyDescent="0.25">
      <c r="B121" s="34"/>
      <c r="C121" s="31" t="s">
        <v>136</v>
      </c>
      <c r="D121"/>
      <c r="F121" s="36" t="s">
        <v>137</v>
      </c>
      <c r="H121" s="33"/>
    </row>
    <row r="122" spans="2:9" ht="15.75" x14ac:dyDescent="0.25">
      <c r="B122" s="34"/>
      <c r="C122" s="31" t="s">
        <v>138</v>
      </c>
      <c r="D122" s="31"/>
      <c r="E122" s="36"/>
      <c r="F122" s="37"/>
      <c r="H122" s="33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2026-04-13T15:37:51Z</dcterms:created>
  <dcterms:modified xsi:type="dcterms:W3CDTF">2026-04-13T15:38:17Z</dcterms:modified>
</cp:coreProperties>
</file>