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6\MARZO\"/>
    </mc:Choice>
  </mc:AlternateContent>
  <xr:revisionPtr revIDLastSave="0" documentId="8_{EAF5275F-BC9D-4510-966D-27CF863092E8}" xr6:coauthVersionLast="47" xr6:coauthVersionMax="47" xr10:uidLastSave="{00000000-0000-0000-0000-000000000000}"/>
  <bookViews>
    <workbookView xWindow="-120" yWindow="-120" windowWidth="29040" windowHeight="15720" xr2:uid="{7E56A5DF-667A-4844-8E05-CCE1C788CA7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I45" i="1"/>
  <c r="I44" i="1"/>
  <c r="I43" i="1"/>
  <c r="I42" i="1"/>
  <c r="I41" i="1"/>
  <c r="I40" i="1"/>
  <c r="I39" i="1"/>
  <c r="I46" i="1" s="1"/>
  <c r="I38" i="1"/>
  <c r="I37" i="1"/>
  <c r="I36" i="1"/>
  <c r="I35" i="1"/>
  <c r="I34" i="1"/>
  <c r="G34" i="1"/>
  <c r="I33" i="1"/>
  <c r="G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<sst xmlns="http://schemas.openxmlformats.org/spreadsheetml/2006/main" count="170" uniqueCount="59">
  <si>
    <t>INVENTARIO EN ALMACEN DE MATERIALES DE TECNOLOGIA</t>
  </si>
  <si>
    <t xml:space="preserve"> AL CORTE TRIMESTRAL 01- ENERO AL 31 - MARZO - 2026</t>
  </si>
  <si>
    <t>FECHA DE ADQUISICION</t>
  </si>
  <si>
    <t>FECHA DE REGISTRO</t>
  </si>
  <si>
    <t>CODIGO</t>
  </si>
  <si>
    <t>MEDIDA</t>
  </si>
  <si>
    <t>DESCRIPCION</t>
  </si>
  <si>
    <t>EXISTENCIA</t>
  </si>
  <si>
    <t>PRECIO</t>
  </si>
  <si>
    <t>TOTAL VALORES RD$</t>
  </si>
  <si>
    <t>01/01/2026 31/03/2026</t>
  </si>
  <si>
    <t>01/01/2026   -    31/03/2026</t>
  </si>
  <si>
    <t>UNIDAD</t>
  </si>
  <si>
    <t>CINTA PARA CARNET IDP SMART - 31</t>
  </si>
  <si>
    <t>DRUM XEROX WORKCENTRE 3225</t>
  </si>
  <si>
    <t>LIMPIADOR DE CARTUCHO</t>
  </si>
  <si>
    <t>TAMBOR BROTHER</t>
  </si>
  <si>
    <t>TINTA CANON GL-190 AMARILLO</t>
  </si>
  <si>
    <t>TINTA CANON GL-190 CYAN</t>
  </si>
  <si>
    <t>TINTA CANON GL-190 MAGENTA</t>
  </si>
  <si>
    <t>TINTA CANON GL-190 NEGRO</t>
  </si>
  <si>
    <t>TINTA CANON GI-16 NEGRO</t>
  </si>
  <si>
    <t>TINTA CANON GI-16 MAGENTA</t>
  </si>
  <si>
    <t>TINTA CANON GI-16 AMARILLO</t>
  </si>
  <si>
    <t>TINTA CANON GI-16 CIAN</t>
  </si>
  <si>
    <t>TONER BROTHER  AMARILLO TN439Y</t>
  </si>
  <si>
    <t>TONER BROTHER CIAN TN439C</t>
  </si>
  <si>
    <t>TONER BROTHER MAGENTATN439M</t>
  </si>
  <si>
    <t>TONER BROTHER NEGRO TN439BK</t>
  </si>
  <si>
    <t>TONER CANON AMARILLO</t>
  </si>
  <si>
    <t>TONER CANON CYAN</t>
  </si>
  <si>
    <t>TONER CANON MAGENTA</t>
  </si>
  <si>
    <t>TONER CANON NEGRO</t>
  </si>
  <si>
    <t>TONER HP 85ª</t>
  </si>
  <si>
    <t>TONER HP CF230 A AMARILLO</t>
  </si>
  <si>
    <t>TONER HP CF230 A CYAN</t>
  </si>
  <si>
    <t>TONER HP CF230 A MAGENTA</t>
  </si>
  <si>
    <t>TONER HP CF230 A NEGRO</t>
  </si>
  <si>
    <t>TONER HP CF410 A CIAN</t>
  </si>
  <si>
    <t>TONER HP CF410 A NEGRO</t>
  </si>
  <si>
    <t>TONER HP CF412 A AMARILLO</t>
  </si>
  <si>
    <t>TONER HP CF413 A MARGENTA</t>
  </si>
  <si>
    <t>TONER HP CF500 A NEGRO</t>
  </si>
  <si>
    <t>TONER HP CF501 A CYAN</t>
  </si>
  <si>
    <t>TONER HP CF502 A AMARILLO</t>
  </si>
  <si>
    <t>TONER HP CF503 A MAGENTA</t>
  </si>
  <si>
    <t>TONER XEROX 106R02778 NEGRO P/ 3225</t>
  </si>
  <si>
    <t>MOUSE PAD</t>
  </si>
  <si>
    <t>MOUSE INALAMBRICO</t>
  </si>
  <si>
    <t>MONITOR HP 24''</t>
  </si>
  <si>
    <t>MEGAFONO</t>
  </si>
  <si>
    <t xml:space="preserve">   Total RD$   </t>
  </si>
  <si>
    <t>Preparado:_________________________</t>
  </si>
  <si>
    <t>Revisado:_________________________</t>
  </si>
  <si>
    <t>David Martinez</t>
  </si>
  <si>
    <t>Carlos Castellanos</t>
  </si>
  <si>
    <t>Encargado División</t>
  </si>
  <si>
    <t>Director Administrativo y Financiero</t>
  </si>
  <si>
    <t>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</si>
</sst>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indexed="8"/>
      <name val="Calibri"/>
      <family val="2"/>
    </font>
    <font>
      <b/>
      <sz val="12"/>
      <color theme="1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sz val="12"/>
      <color theme="0"/>
      <name val="Aptos Display"/>
      <family val="2"/>
      <scheme val="major"/>
    </font>
    <font>
      <sz val="10"/>
      <name val="Aptos Narrow"/>
      <family val="2"/>
      <scheme val="minor"/>
    </font>
    <font>
      <sz val="9"/>
      <color indexed="8"/>
      <name val="Calibri"/>
      <family val="2"/>
    </font>
    <font>
      <sz val="9"/>
      <color theme="1"/>
      <name val="Aptos Display"/>
      <family val="2"/>
      <scheme val="major"/>
    </font>
    <font>
      <sz val="10"/>
      <color indexed="8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indexed="8"/>
      <name val="Aptos Display"/>
      <family val="2"/>
      <scheme val="major"/>
    </font>
    <font>
      <b/>
      <sz val="11"/>
      <color indexed="8"/>
      <name val="Aptos Narrow"/>
      <family val="2"/>
      <scheme val="minor"/>
    </font>
    <font>
      <b/>
      <sz val="11"/>
      <color theme="1"/>
      <name val="Aptos Display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1E3C7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4" fontId="3" fillId="0" borderId="0" xfId="0" applyNumberFormat="1" applyFont="1" applyAlignment="1">
      <alignment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2" fontId="5" fillId="0" borderId="0" xfId="0" applyNumberFormat="1" applyFont="1"/>
    <xf numFmtId="43" fontId="5" fillId="0" borderId="0" xfId="1" applyNumberFormat="1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44" fontId="7" fillId="3" borderId="1" xfId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4" fontId="9" fillId="4" borderId="1" xfId="1" applyFont="1" applyFill="1" applyBorder="1" applyAlignment="1">
      <alignment horizontal="center" vertical="center"/>
    </xf>
    <xf numFmtId="44" fontId="7" fillId="3" borderId="2" xfId="1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center" vertical="center"/>
    </xf>
    <xf numFmtId="44" fontId="11" fillId="3" borderId="1" xfId="1" applyFont="1" applyFill="1" applyBorder="1" applyAlignment="1">
      <alignment horizontal="center" vertical="center"/>
    </xf>
    <xf numFmtId="1" fontId="10" fillId="5" borderId="1" xfId="0" applyNumberFormat="1" applyFont="1" applyFill="1" applyBorder="1" applyAlignment="1">
      <alignment horizontal="center" vertical="center"/>
    </xf>
    <xf numFmtId="44" fontId="11" fillId="4" borderId="1" xfId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center" vertical="center"/>
    </xf>
    <xf numFmtId="4" fontId="12" fillId="3" borderId="1" xfId="0" applyNumberFormat="1" applyFont="1" applyFill="1" applyBorder="1" applyAlignment="1">
      <alignment horizontal="center" vertical="center"/>
    </xf>
    <xf numFmtId="44" fontId="9" fillId="3" borderId="1" xfId="1" applyFont="1" applyFill="1" applyBorder="1" applyAlignment="1">
      <alignment horizontal="center" vertical="center"/>
    </xf>
    <xf numFmtId="3" fontId="10" fillId="5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/>
    </xf>
    <xf numFmtId="43" fontId="2" fillId="0" borderId="5" xfId="0" applyNumberFormat="1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/>
    <xf numFmtId="0" fontId="4" fillId="0" borderId="0" xfId="2" applyFont="1" applyAlignment="1">
      <alignment horizontal="left"/>
    </xf>
    <xf numFmtId="0" fontId="0" fillId="0" borderId="0" xfId="0" applyAlignment="1">
      <alignment vertical="center"/>
    </xf>
    <xf numFmtId="0" fontId="1" fillId="0" borderId="0" xfId="2" applyAlignment="1">
      <alignment vertical="center"/>
    </xf>
    <xf numFmtId="43" fontId="4" fillId="0" borderId="0" xfId="3" applyFont="1" applyBorder="1" applyAlignment="1">
      <alignment horizontal="left"/>
    </xf>
    <xf numFmtId="43" fontId="14" fillId="0" borderId="0" xfId="3" applyFont="1" applyAlignment="1">
      <alignment horizontal="left"/>
    </xf>
    <xf numFmtId="0" fontId="0" fillId="0" borderId="0" xfId="0" applyAlignment="1">
      <alignment vertical="top"/>
    </xf>
  </cellXfs>
  <cellStyles count="4">
    <cellStyle name="Millares 2" xfId="3" xr:uid="{C5CE9F8C-9753-4987-81BC-850DB9A876B3}"/>
    <cellStyle name="Moneda" xfId="1" builtinId="4"/>
    <cellStyle name="Normal" xfId="0" builtinId="0"/>
    <cellStyle name="Normal 2" xfId="2" xr:uid="{C2FF5E8D-C765-4C17-973E-BCC9BE1700A4}"/>
  </cellStyles>
  <dxfs count="11">
    <dxf>
      <font>
        <strike val="0"/>
        <outline val="0"/>
        <shadow val="0"/>
        <u val="none"/>
        <vertAlign val="baseline"/>
        <sz val="9"/>
        <color theme="1"/>
        <name val="Aptos Display"/>
        <scheme val="maj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5" formatCode="_(* #,##0.00_);_(* \(#,##0.00\);_(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indexed="8"/>
        <name val="Aptos Display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5" formatCode="_(* #,##0.00_);_(* \(#,##0.00\);_(* &quot;-&quot;??_);_(@_)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ptos Narrow"/>
        <family val="2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Aptos Display"/>
        <scheme val="maj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Aptos Display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1284231</xdr:colOff>
      <xdr:row>4</xdr:row>
      <xdr:rowOff>159516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E83427-B873-48D3-9D5B-35B5174F0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762000" y="190500"/>
          <a:ext cx="2436756" cy="75006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BEFF21-1A40-4FAA-A76B-48D9CC4845B1}" name="Tabla33891113" displayName="Tabla33891113" ref="G6:I46" totalsRowCount="1" headerRowDxfId="10" dataDxfId="9" totalsRowDxfId="8" headerRowBorderDxfId="6" tableBorderDxfId="7">
  <tableColumns count="3">
    <tableColumn id="4" xr3:uid="{9A641880-5DE6-4274-80C2-724693D119CD}" name="EXISTENCIA" totalsRowFunction="sum" dataDxfId="4" totalsRowDxfId="5"/>
    <tableColumn id="1" xr3:uid="{8E0B165C-2EA7-4D9C-85ED-E778F2249C71}" name="PRECIO" totalsRowLabel="   Total RD$   " dataDxfId="2" totalsRowDxfId="3"/>
    <tableColumn id="3" xr3:uid="{47308CEA-5FC9-490B-AA24-13C9EA0D722A}" name="TOTAL VALORES RD$" totalsRowFunction="sum" dataDxfId="0" totalsRowDxfId="1">
      <calculatedColumnFormula>Tabla33891113[[#This Row],[EXISTENCIA]]*Tabla33891113[[#This Row],[PRECIO]]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3C29A-2738-4FFE-979D-F19C3C444FEC}">
  <dimension ref="B1:M51"/>
  <sheetViews>
    <sheetView tabSelected="1" workbookViewId="0">
      <selection activeCell="B2" sqref="B2"/>
    </sheetView>
  </sheetViews>
  <sheetFormatPr baseColWidth="10" defaultRowHeight="15" x14ac:dyDescent="0.25"/>
  <cols>
    <col min="2" max="2" width="17.28515625" bestFit="1" customWidth="1"/>
    <col min="3" max="3" width="28.5703125" bestFit="1" customWidth="1"/>
    <col min="4" max="4" width="9.7109375" style="1" bestFit="1" customWidth="1"/>
    <col min="5" max="5" width="10" bestFit="1" customWidth="1"/>
    <col min="6" max="6" width="44.5703125" customWidth="1"/>
    <col min="7" max="7" width="17.7109375" customWidth="1"/>
    <col min="8" max="8" width="13.42578125" bestFit="1" customWidth="1"/>
    <col min="9" max="9" width="18.85546875" customWidth="1"/>
  </cols>
  <sheetData>
    <row r="1" spans="2:13" x14ac:dyDescent="0.25">
      <c r="M1" s="2"/>
    </row>
    <row r="3" spans="2:13" ht="15.75" x14ac:dyDescent="0.25">
      <c r="B3" s="3" t="s">
        <v>0</v>
      </c>
      <c r="C3" s="3"/>
      <c r="D3" s="3"/>
      <c r="E3" s="3"/>
      <c r="F3" s="3"/>
      <c r="G3" s="3"/>
      <c r="H3" s="3"/>
      <c r="I3" s="3"/>
    </row>
    <row r="4" spans="2:13" ht="15.75" x14ac:dyDescent="0.25">
      <c r="B4" s="3" t="s">
        <v>1</v>
      </c>
      <c r="C4" s="3"/>
      <c r="D4" s="4"/>
      <c r="E4" s="4"/>
      <c r="F4" s="3"/>
      <c r="G4" s="3"/>
      <c r="H4" s="3"/>
      <c r="I4" s="3"/>
    </row>
    <row r="5" spans="2:13" ht="15.75" x14ac:dyDescent="0.25">
      <c r="B5" s="5"/>
      <c r="C5" s="5"/>
      <c r="D5" s="6"/>
      <c r="E5" s="5"/>
      <c r="F5" s="5"/>
      <c r="G5" s="7"/>
      <c r="H5" s="8"/>
      <c r="I5" s="5"/>
    </row>
    <row r="6" spans="2:13" ht="31.5" x14ac:dyDescent="0.25">
      <c r="B6" s="9" t="s">
        <v>2</v>
      </c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10" t="s">
        <v>8</v>
      </c>
      <c r="I6" s="9" t="s">
        <v>9</v>
      </c>
      <c r="L6" s="11"/>
    </row>
    <row r="7" spans="2:13" ht="2.25" customHeight="1" x14ac:dyDescent="0.25">
      <c r="B7" s="12"/>
      <c r="C7" s="12"/>
      <c r="D7" s="13"/>
      <c r="E7" s="14"/>
      <c r="F7" s="15"/>
      <c r="G7" s="16"/>
      <c r="H7" s="17"/>
      <c r="I7" s="18"/>
    </row>
    <row r="8" spans="2:13" ht="27" x14ac:dyDescent="0.25">
      <c r="B8" s="12" t="s">
        <v>10</v>
      </c>
      <c r="C8" s="19" t="s">
        <v>11</v>
      </c>
      <c r="D8" s="20">
        <v>484</v>
      </c>
      <c r="E8" s="21" t="s">
        <v>12</v>
      </c>
      <c r="F8" s="22" t="s">
        <v>13</v>
      </c>
      <c r="G8" s="20">
        <v>12</v>
      </c>
      <c r="H8" s="23">
        <v>8780.4</v>
      </c>
      <c r="I8" s="24">
        <f>Tabla33891113[[#This Row],[EXISTENCIA]]*Tabla33891113[[#This Row],[PRECIO]]</f>
        <v>105364.79999999999</v>
      </c>
      <c r="L8" s="11"/>
    </row>
    <row r="9" spans="2:13" ht="27" x14ac:dyDescent="0.25">
      <c r="B9" s="12" t="s">
        <v>10</v>
      </c>
      <c r="C9" s="19" t="s">
        <v>11</v>
      </c>
      <c r="D9" s="20">
        <v>320</v>
      </c>
      <c r="E9" s="21" t="s">
        <v>12</v>
      </c>
      <c r="F9" s="22" t="s">
        <v>14</v>
      </c>
      <c r="G9" s="25">
        <v>4</v>
      </c>
      <c r="H9" s="23">
        <v>6310.98</v>
      </c>
      <c r="I9" s="26">
        <f>Tabla33891113[[#This Row],[EXISTENCIA]]*Tabla33891113[[#This Row],[PRECIO]]</f>
        <v>25243.919999999998</v>
      </c>
      <c r="L9" s="11"/>
    </row>
    <row r="10" spans="2:13" ht="27" x14ac:dyDescent="0.25">
      <c r="B10" s="12" t="s">
        <v>10</v>
      </c>
      <c r="C10" s="19" t="s">
        <v>11</v>
      </c>
      <c r="D10" s="20">
        <v>248</v>
      </c>
      <c r="E10" s="21" t="s">
        <v>12</v>
      </c>
      <c r="F10" s="22" t="s">
        <v>15</v>
      </c>
      <c r="G10" s="20">
        <v>4</v>
      </c>
      <c r="H10" s="23">
        <v>3875.62</v>
      </c>
      <c r="I10" s="24">
        <f>Tabla33891113[[#This Row],[EXISTENCIA]]*Tabla33891113[[#This Row],[PRECIO]]</f>
        <v>15502.48</v>
      </c>
      <c r="L10" s="11"/>
    </row>
    <row r="11" spans="2:13" ht="27" x14ac:dyDescent="0.25">
      <c r="B11" s="12" t="s">
        <v>10</v>
      </c>
      <c r="C11" s="19" t="s">
        <v>11</v>
      </c>
      <c r="D11" s="20">
        <v>243</v>
      </c>
      <c r="E11" s="21" t="s">
        <v>12</v>
      </c>
      <c r="F11" s="22" t="s">
        <v>16</v>
      </c>
      <c r="G11" s="25">
        <v>4</v>
      </c>
      <c r="H11" s="23">
        <v>9511.02</v>
      </c>
      <c r="I11" s="26">
        <f>Tabla33891113[[#This Row],[EXISTENCIA]]*Tabla33891113[[#This Row],[PRECIO]]</f>
        <v>38044.080000000002</v>
      </c>
      <c r="L11" s="11"/>
    </row>
    <row r="12" spans="2:13" ht="27" x14ac:dyDescent="0.25">
      <c r="B12" s="12" t="s">
        <v>10</v>
      </c>
      <c r="C12" s="19" t="s">
        <v>11</v>
      </c>
      <c r="D12" s="20">
        <v>272</v>
      </c>
      <c r="E12" s="21" t="s">
        <v>12</v>
      </c>
      <c r="F12" s="22" t="s">
        <v>17</v>
      </c>
      <c r="G12" s="20">
        <v>4</v>
      </c>
      <c r="H12" s="23">
        <v>1181.71</v>
      </c>
      <c r="I12" s="24">
        <f>Tabla33891113[[#This Row],[EXISTENCIA]]*Tabla33891113[[#This Row],[PRECIO]]</f>
        <v>4726.84</v>
      </c>
      <c r="L12" s="11"/>
    </row>
    <row r="13" spans="2:13" ht="27" x14ac:dyDescent="0.25">
      <c r="B13" s="12" t="s">
        <v>10</v>
      </c>
      <c r="C13" s="19" t="s">
        <v>11</v>
      </c>
      <c r="D13" s="20">
        <v>274</v>
      </c>
      <c r="E13" s="21" t="s">
        <v>12</v>
      </c>
      <c r="F13" s="22" t="s">
        <v>18</v>
      </c>
      <c r="G13" s="25">
        <v>4</v>
      </c>
      <c r="H13" s="23">
        <v>1181.71</v>
      </c>
      <c r="I13" s="26">
        <f>Tabla33891113[[#This Row],[EXISTENCIA]]*Tabla33891113[[#This Row],[PRECIO]]</f>
        <v>4726.84</v>
      </c>
      <c r="L13" s="11"/>
    </row>
    <row r="14" spans="2:13" ht="27" x14ac:dyDescent="0.25">
      <c r="B14" s="12" t="s">
        <v>10</v>
      </c>
      <c r="C14" s="19" t="s">
        <v>11</v>
      </c>
      <c r="D14" s="20">
        <v>273</v>
      </c>
      <c r="E14" s="21" t="s">
        <v>12</v>
      </c>
      <c r="F14" s="22" t="s">
        <v>19</v>
      </c>
      <c r="G14" s="20">
        <v>4</v>
      </c>
      <c r="H14" s="23">
        <v>1181.71</v>
      </c>
      <c r="I14" s="24">
        <f>Tabla33891113[[#This Row],[EXISTENCIA]]*Tabla33891113[[#This Row],[PRECIO]]</f>
        <v>4726.84</v>
      </c>
      <c r="L14" s="11"/>
    </row>
    <row r="15" spans="2:13" ht="27" x14ac:dyDescent="0.25">
      <c r="B15" s="12" t="s">
        <v>10</v>
      </c>
      <c r="C15" s="19" t="s">
        <v>11</v>
      </c>
      <c r="D15" s="20">
        <v>271</v>
      </c>
      <c r="E15" s="21" t="s">
        <v>12</v>
      </c>
      <c r="F15" s="22" t="s">
        <v>20</v>
      </c>
      <c r="G15" s="25">
        <v>3</v>
      </c>
      <c r="H15" s="23">
        <v>1518.95</v>
      </c>
      <c r="I15" s="26">
        <f>Tabla33891113[[#This Row],[EXISTENCIA]]*Tabla33891113[[#This Row],[PRECIO]]</f>
        <v>4556.8500000000004</v>
      </c>
      <c r="L15" s="11"/>
    </row>
    <row r="16" spans="2:13" ht="27" x14ac:dyDescent="0.25">
      <c r="B16" s="12" t="s">
        <v>10</v>
      </c>
      <c r="C16" s="19" t="s">
        <v>11</v>
      </c>
      <c r="D16" s="27">
        <v>648</v>
      </c>
      <c r="E16" s="21" t="s">
        <v>12</v>
      </c>
      <c r="F16" s="28" t="s">
        <v>21</v>
      </c>
      <c r="G16" s="29">
        <v>7</v>
      </c>
      <c r="H16" s="30">
        <v>1569.4</v>
      </c>
      <c r="I16" s="31">
        <f>Tabla33891113[[#This Row],[EXISTENCIA]]*Tabla33891113[[#This Row],[PRECIO]]</f>
        <v>10985.800000000001</v>
      </c>
      <c r="L16" s="11"/>
    </row>
    <row r="17" spans="2:12" ht="27" x14ac:dyDescent="0.25">
      <c r="B17" s="12" t="s">
        <v>10</v>
      </c>
      <c r="C17" s="19" t="s">
        <v>11</v>
      </c>
      <c r="D17" s="27">
        <v>649</v>
      </c>
      <c r="E17" s="21" t="s">
        <v>12</v>
      </c>
      <c r="F17" s="28" t="s">
        <v>22</v>
      </c>
      <c r="G17" s="32">
        <v>8</v>
      </c>
      <c r="H17" s="23">
        <v>1569.4</v>
      </c>
      <c r="I17" s="26">
        <f>Tabla33891113[[#This Row],[EXISTENCIA]]*Tabla33891113[[#This Row],[PRECIO]]</f>
        <v>12555.2</v>
      </c>
      <c r="L17" s="11"/>
    </row>
    <row r="18" spans="2:12" ht="27" x14ac:dyDescent="0.25">
      <c r="B18" s="12" t="s">
        <v>10</v>
      </c>
      <c r="C18" s="19" t="s">
        <v>11</v>
      </c>
      <c r="D18" s="27">
        <v>650</v>
      </c>
      <c r="E18" s="21" t="s">
        <v>12</v>
      </c>
      <c r="F18" s="28" t="s">
        <v>23</v>
      </c>
      <c r="G18" s="29">
        <v>8</v>
      </c>
      <c r="H18" s="30">
        <v>1569.4</v>
      </c>
      <c r="I18" s="31">
        <f>Tabla33891113[[#This Row],[EXISTENCIA]]*Tabla33891113[[#This Row],[PRECIO]]</f>
        <v>12555.2</v>
      </c>
      <c r="L18" s="11"/>
    </row>
    <row r="19" spans="2:12" ht="27" x14ac:dyDescent="0.25">
      <c r="B19" s="12" t="s">
        <v>10</v>
      </c>
      <c r="C19" s="19" t="s">
        <v>11</v>
      </c>
      <c r="D19" s="27">
        <v>651</v>
      </c>
      <c r="E19" s="21" t="s">
        <v>12</v>
      </c>
      <c r="F19" s="28" t="s">
        <v>24</v>
      </c>
      <c r="G19" s="32">
        <v>8</v>
      </c>
      <c r="H19" s="23">
        <v>1569.4</v>
      </c>
      <c r="I19" s="26">
        <f>Tabla33891113[[#This Row],[EXISTENCIA]]*Tabla33891113[[#This Row],[PRECIO]]</f>
        <v>12555.2</v>
      </c>
      <c r="L19" s="11"/>
    </row>
    <row r="20" spans="2:12" ht="27" x14ac:dyDescent="0.25">
      <c r="B20" s="12" t="s">
        <v>10</v>
      </c>
      <c r="C20" s="19" t="s">
        <v>11</v>
      </c>
      <c r="D20" s="20">
        <v>237</v>
      </c>
      <c r="E20" s="21" t="s">
        <v>12</v>
      </c>
      <c r="F20" s="22" t="s">
        <v>25</v>
      </c>
      <c r="G20" s="20">
        <v>16</v>
      </c>
      <c r="H20" s="23">
        <v>14880</v>
      </c>
      <c r="I20" s="24">
        <f>Tabla33891113[[#This Row],[EXISTENCIA]]*Tabla33891113[[#This Row],[PRECIO]]</f>
        <v>238080</v>
      </c>
      <c r="L20" s="11"/>
    </row>
    <row r="21" spans="2:12" ht="27" x14ac:dyDescent="0.25">
      <c r="B21" s="12" t="s">
        <v>10</v>
      </c>
      <c r="C21" s="19" t="s">
        <v>11</v>
      </c>
      <c r="D21" s="20">
        <v>235</v>
      </c>
      <c r="E21" s="21" t="s">
        <v>12</v>
      </c>
      <c r="F21" s="22" t="s">
        <v>26</v>
      </c>
      <c r="G21" s="25">
        <v>24</v>
      </c>
      <c r="H21" s="23">
        <v>14880</v>
      </c>
      <c r="I21" s="26">
        <f>Tabla33891113[[#This Row],[EXISTENCIA]]*Tabla33891113[[#This Row],[PRECIO]]</f>
        <v>357120</v>
      </c>
      <c r="L21" s="11"/>
    </row>
    <row r="22" spans="2:12" ht="27" x14ac:dyDescent="0.25">
      <c r="B22" s="12" t="s">
        <v>10</v>
      </c>
      <c r="C22" s="19" t="s">
        <v>11</v>
      </c>
      <c r="D22" s="20">
        <v>236</v>
      </c>
      <c r="E22" s="21" t="s">
        <v>12</v>
      </c>
      <c r="F22" s="22" t="s">
        <v>27</v>
      </c>
      <c r="G22" s="20">
        <v>18</v>
      </c>
      <c r="H22" s="23">
        <v>14880</v>
      </c>
      <c r="I22" s="24">
        <f>Tabla33891113[[#This Row],[EXISTENCIA]]*Tabla33891113[[#This Row],[PRECIO]]</f>
        <v>267840</v>
      </c>
      <c r="L22" s="11"/>
    </row>
    <row r="23" spans="2:12" ht="27" x14ac:dyDescent="0.25">
      <c r="B23" s="12" t="s">
        <v>10</v>
      </c>
      <c r="C23" s="19" t="s">
        <v>11</v>
      </c>
      <c r="D23" s="20">
        <v>234</v>
      </c>
      <c r="E23" s="21" t="s">
        <v>12</v>
      </c>
      <c r="F23" s="22" t="s">
        <v>28</v>
      </c>
      <c r="G23" s="25">
        <v>15</v>
      </c>
      <c r="H23" s="23">
        <v>9847.2999999999993</v>
      </c>
      <c r="I23" s="26">
        <f>Tabla33891113[[#This Row],[EXISTENCIA]]*Tabla33891113[[#This Row],[PRECIO]]</f>
        <v>147709.5</v>
      </c>
      <c r="L23" s="11"/>
    </row>
    <row r="24" spans="2:12" ht="27" x14ac:dyDescent="0.25">
      <c r="B24" s="12" t="s">
        <v>10</v>
      </c>
      <c r="C24" s="19" t="s">
        <v>11</v>
      </c>
      <c r="D24" s="20">
        <v>447</v>
      </c>
      <c r="E24" s="21" t="s">
        <v>12</v>
      </c>
      <c r="F24" s="22" t="s">
        <v>29</v>
      </c>
      <c r="G24" s="20">
        <v>27</v>
      </c>
      <c r="H24" s="23">
        <v>10200</v>
      </c>
      <c r="I24" s="24">
        <f>Tabla33891113[[#This Row],[EXISTENCIA]]*Tabla33891113[[#This Row],[PRECIO]]</f>
        <v>275400</v>
      </c>
      <c r="L24" s="11"/>
    </row>
    <row r="25" spans="2:12" ht="27" x14ac:dyDescent="0.25">
      <c r="B25" s="12" t="s">
        <v>10</v>
      </c>
      <c r="C25" s="19" t="s">
        <v>11</v>
      </c>
      <c r="D25" s="20">
        <v>448</v>
      </c>
      <c r="E25" s="21" t="s">
        <v>12</v>
      </c>
      <c r="F25" s="22" t="s">
        <v>30</v>
      </c>
      <c r="G25" s="25">
        <v>32</v>
      </c>
      <c r="H25" s="23">
        <v>10200</v>
      </c>
      <c r="I25" s="26">
        <f>Tabla33891113[[#This Row],[EXISTENCIA]]*Tabla33891113[[#This Row],[PRECIO]]</f>
        <v>326400</v>
      </c>
      <c r="L25" s="11"/>
    </row>
    <row r="26" spans="2:12" ht="27" x14ac:dyDescent="0.25">
      <c r="B26" s="12" t="s">
        <v>10</v>
      </c>
      <c r="C26" s="19" t="s">
        <v>11</v>
      </c>
      <c r="D26" s="20">
        <v>475</v>
      </c>
      <c r="E26" s="21" t="s">
        <v>12</v>
      </c>
      <c r="F26" s="22" t="s">
        <v>31</v>
      </c>
      <c r="G26" s="20">
        <v>26</v>
      </c>
      <c r="H26" s="23">
        <v>10200</v>
      </c>
      <c r="I26" s="24">
        <f>Tabla33891113[[#This Row],[EXISTENCIA]]*Tabla33891113[[#This Row],[PRECIO]]</f>
        <v>265200</v>
      </c>
      <c r="L26" s="11"/>
    </row>
    <row r="27" spans="2:12" ht="27" x14ac:dyDescent="0.25">
      <c r="B27" s="12" t="s">
        <v>10</v>
      </c>
      <c r="C27" s="19" t="s">
        <v>11</v>
      </c>
      <c r="D27" s="20">
        <v>446</v>
      </c>
      <c r="E27" s="21" t="s">
        <v>12</v>
      </c>
      <c r="F27" s="22" t="s">
        <v>32</v>
      </c>
      <c r="G27" s="25">
        <v>27</v>
      </c>
      <c r="H27" s="23">
        <v>8000</v>
      </c>
      <c r="I27" s="26">
        <f>Tabla33891113[[#This Row],[EXISTENCIA]]*Tabla33891113[[#This Row],[PRECIO]]</f>
        <v>216000</v>
      </c>
      <c r="L27" s="11"/>
    </row>
    <row r="28" spans="2:12" ht="27" x14ac:dyDescent="0.25">
      <c r="B28" s="12" t="s">
        <v>10</v>
      </c>
      <c r="C28" s="19" t="s">
        <v>11</v>
      </c>
      <c r="D28" s="20">
        <v>224</v>
      </c>
      <c r="E28" s="21" t="s">
        <v>12</v>
      </c>
      <c r="F28" s="22" t="s">
        <v>33</v>
      </c>
      <c r="G28" s="20">
        <v>12</v>
      </c>
      <c r="H28" s="23">
        <v>8542</v>
      </c>
      <c r="I28" s="24">
        <f>Tabla33891113[[#This Row],[EXISTENCIA]]*Tabla33891113[[#This Row],[PRECIO]]</f>
        <v>102504</v>
      </c>
      <c r="L28" s="11"/>
    </row>
    <row r="29" spans="2:12" ht="27" x14ac:dyDescent="0.25">
      <c r="B29" s="12" t="s">
        <v>10</v>
      </c>
      <c r="C29" s="19" t="s">
        <v>11</v>
      </c>
      <c r="D29" s="20">
        <v>564</v>
      </c>
      <c r="E29" s="21" t="s">
        <v>12</v>
      </c>
      <c r="F29" s="22" t="s">
        <v>34</v>
      </c>
      <c r="G29" s="25">
        <v>6</v>
      </c>
      <c r="H29" s="23">
        <v>7373.5</v>
      </c>
      <c r="I29" s="26">
        <f>Tabla33891113[[#This Row],[EXISTENCIA]]*Tabla33891113[[#This Row],[PRECIO]]</f>
        <v>44241</v>
      </c>
      <c r="L29" s="11"/>
    </row>
    <row r="30" spans="2:12" ht="27" x14ac:dyDescent="0.25">
      <c r="B30" s="12" t="s">
        <v>10</v>
      </c>
      <c r="C30" s="19" t="s">
        <v>11</v>
      </c>
      <c r="D30" s="20">
        <v>563</v>
      </c>
      <c r="E30" s="21" t="s">
        <v>12</v>
      </c>
      <c r="F30" s="22" t="s">
        <v>35</v>
      </c>
      <c r="G30" s="20">
        <v>6</v>
      </c>
      <c r="H30" s="23">
        <v>7373.5</v>
      </c>
      <c r="I30" s="24">
        <f>Tabla33891113[[#This Row],[EXISTENCIA]]*Tabla33891113[[#This Row],[PRECIO]]</f>
        <v>44241</v>
      </c>
      <c r="L30" s="11"/>
    </row>
    <row r="31" spans="2:12" ht="27" x14ac:dyDescent="0.25">
      <c r="B31" s="12" t="s">
        <v>10</v>
      </c>
      <c r="C31" s="19" t="s">
        <v>11</v>
      </c>
      <c r="D31" s="20">
        <v>565</v>
      </c>
      <c r="E31" s="21" t="s">
        <v>12</v>
      </c>
      <c r="F31" s="22" t="s">
        <v>36</v>
      </c>
      <c r="G31" s="25">
        <v>6</v>
      </c>
      <c r="H31" s="23">
        <v>7373.5</v>
      </c>
      <c r="I31" s="26">
        <f>Tabla33891113[[#This Row],[EXISTENCIA]]*Tabla33891113[[#This Row],[PRECIO]]</f>
        <v>44241</v>
      </c>
    </row>
    <row r="32" spans="2:12" ht="27" x14ac:dyDescent="0.25">
      <c r="B32" s="12" t="s">
        <v>10</v>
      </c>
      <c r="C32" s="19" t="s">
        <v>11</v>
      </c>
      <c r="D32" s="20">
        <v>562</v>
      </c>
      <c r="E32" s="21" t="s">
        <v>12</v>
      </c>
      <c r="F32" s="22" t="s">
        <v>37</v>
      </c>
      <c r="G32" s="20">
        <v>6</v>
      </c>
      <c r="H32" s="23">
        <v>6111.1</v>
      </c>
      <c r="I32" s="24">
        <f>Tabla33891113[[#This Row],[EXISTENCIA]]*Tabla33891113[[#This Row],[PRECIO]]</f>
        <v>36666.600000000006</v>
      </c>
    </row>
    <row r="33" spans="2:9" ht="27" x14ac:dyDescent="0.25">
      <c r="B33" s="12" t="s">
        <v>10</v>
      </c>
      <c r="C33" s="19" t="s">
        <v>11</v>
      </c>
      <c r="D33" s="20">
        <v>217</v>
      </c>
      <c r="E33" s="21" t="s">
        <v>12</v>
      </c>
      <c r="F33" s="22" t="s">
        <v>38</v>
      </c>
      <c r="G33" s="25">
        <f>28-1</f>
        <v>27</v>
      </c>
      <c r="H33" s="23">
        <v>8635.2999999999993</v>
      </c>
      <c r="I33" s="26">
        <f>Tabla33891113[[#This Row],[EXISTENCIA]]*Tabla33891113[[#This Row],[PRECIO]]</f>
        <v>233153.09999999998</v>
      </c>
    </row>
    <row r="34" spans="2:9" ht="27" x14ac:dyDescent="0.25">
      <c r="B34" s="12" t="s">
        <v>10</v>
      </c>
      <c r="C34" s="19" t="s">
        <v>11</v>
      </c>
      <c r="D34" s="20">
        <v>216</v>
      </c>
      <c r="E34" s="21" t="s">
        <v>12</v>
      </c>
      <c r="F34" s="22" t="s">
        <v>39</v>
      </c>
      <c r="G34" s="20">
        <f>23-1</f>
        <v>22</v>
      </c>
      <c r="H34" s="23">
        <v>6686.6</v>
      </c>
      <c r="I34" s="24">
        <f>Tabla33891113[[#This Row],[EXISTENCIA]]*Tabla33891113[[#This Row],[PRECIO]]</f>
        <v>147105.20000000001</v>
      </c>
    </row>
    <row r="35" spans="2:9" ht="27" x14ac:dyDescent="0.25">
      <c r="B35" s="12" t="s">
        <v>10</v>
      </c>
      <c r="C35" s="19" t="s">
        <v>11</v>
      </c>
      <c r="D35" s="20">
        <v>218</v>
      </c>
      <c r="E35" s="21" t="s">
        <v>12</v>
      </c>
      <c r="F35" s="22" t="s">
        <v>40</v>
      </c>
      <c r="G35" s="25">
        <v>31</v>
      </c>
      <c r="H35" s="23">
        <v>8635.2999999999993</v>
      </c>
      <c r="I35" s="26">
        <f>Tabla33891113[[#This Row],[EXISTENCIA]]*Tabla33891113[[#This Row],[PRECIO]]</f>
        <v>267694.3</v>
      </c>
    </row>
    <row r="36" spans="2:9" ht="27" x14ac:dyDescent="0.25">
      <c r="B36" s="12" t="s">
        <v>10</v>
      </c>
      <c r="C36" s="19" t="s">
        <v>11</v>
      </c>
      <c r="D36" s="20">
        <v>219</v>
      </c>
      <c r="E36" s="21" t="s">
        <v>12</v>
      </c>
      <c r="F36" s="22" t="s">
        <v>41</v>
      </c>
      <c r="G36" s="20">
        <v>33</v>
      </c>
      <c r="H36" s="23">
        <v>8635.2999999999993</v>
      </c>
      <c r="I36" s="24">
        <f>Tabla33891113[[#This Row],[EXISTENCIA]]*Tabla33891113[[#This Row],[PRECIO]]</f>
        <v>284964.89999999997</v>
      </c>
    </row>
    <row r="37" spans="2:9" ht="27" x14ac:dyDescent="0.25">
      <c r="B37" s="12" t="s">
        <v>10</v>
      </c>
      <c r="C37" s="19" t="s">
        <v>11</v>
      </c>
      <c r="D37" s="20">
        <v>220</v>
      </c>
      <c r="E37" s="21" t="s">
        <v>12</v>
      </c>
      <c r="F37" s="22" t="s">
        <v>42</v>
      </c>
      <c r="G37" s="25">
        <v>12</v>
      </c>
      <c r="H37" s="23">
        <v>4155.5600000000004</v>
      </c>
      <c r="I37" s="26">
        <f>Tabla33891113[[#This Row],[EXISTENCIA]]*Tabla33891113[[#This Row],[PRECIO]]</f>
        <v>49866.720000000001</v>
      </c>
    </row>
    <row r="38" spans="2:9" ht="27" x14ac:dyDescent="0.25">
      <c r="B38" s="12" t="s">
        <v>10</v>
      </c>
      <c r="C38" s="19" t="s">
        <v>11</v>
      </c>
      <c r="D38" s="20">
        <v>221</v>
      </c>
      <c r="E38" s="21" t="s">
        <v>12</v>
      </c>
      <c r="F38" s="22" t="s">
        <v>43</v>
      </c>
      <c r="G38" s="20">
        <v>13</v>
      </c>
      <c r="H38" s="23">
        <v>4803.3100000000004</v>
      </c>
      <c r="I38" s="24">
        <f>Tabla33891113[[#This Row],[EXISTENCIA]]*Tabla33891113[[#This Row],[PRECIO]]</f>
        <v>62443.030000000006</v>
      </c>
    </row>
    <row r="39" spans="2:9" ht="27" x14ac:dyDescent="0.25">
      <c r="B39" s="12" t="s">
        <v>10</v>
      </c>
      <c r="C39" s="19" t="s">
        <v>11</v>
      </c>
      <c r="D39" s="20">
        <v>222</v>
      </c>
      <c r="E39" s="21" t="s">
        <v>12</v>
      </c>
      <c r="F39" s="22" t="s">
        <v>44</v>
      </c>
      <c r="G39" s="25">
        <v>15</v>
      </c>
      <c r="H39" s="23">
        <v>4926.1499999999996</v>
      </c>
      <c r="I39" s="26">
        <f>Tabla33891113[[#This Row],[EXISTENCIA]]*Tabla33891113[[#This Row],[PRECIO]]</f>
        <v>73892.25</v>
      </c>
    </row>
    <row r="40" spans="2:9" ht="27" x14ac:dyDescent="0.25">
      <c r="B40" s="12" t="s">
        <v>10</v>
      </c>
      <c r="C40" s="19" t="s">
        <v>11</v>
      </c>
      <c r="D40" s="20">
        <v>223</v>
      </c>
      <c r="E40" s="21" t="s">
        <v>12</v>
      </c>
      <c r="F40" s="22" t="s">
        <v>45</v>
      </c>
      <c r="G40" s="20">
        <v>16</v>
      </c>
      <c r="H40" s="23">
        <v>5025.79</v>
      </c>
      <c r="I40" s="24">
        <f>Tabla33891113[[#This Row],[EXISTENCIA]]*Tabla33891113[[#This Row],[PRECIO]]</f>
        <v>80412.639999999999</v>
      </c>
    </row>
    <row r="41" spans="2:9" ht="27" x14ac:dyDescent="0.25">
      <c r="B41" s="12" t="s">
        <v>10</v>
      </c>
      <c r="C41" s="19" t="s">
        <v>11</v>
      </c>
      <c r="D41" s="20">
        <v>225</v>
      </c>
      <c r="E41" s="21" t="s">
        <v>12</v>
      </c>
      <c r="F41" s="22" t="s">
        <v>46</v>
      </c>
      <c r="G41" s="25">
        <v>3</v>
      </c>
      <c r="H41" s="23">
        <v>4332.96</v>
      </c>
      <c r="I41" s="26">
        <f>Tabla33891113[[#This Row],[EXISTENCIA]]*Tabla33891113[[#This Row],[PRECIO]]</f>
        <v>12998.880000000001</v>
      </c>
    </row>
    <row r="42" spans="2:9" ht="27" x14ac:dyDescent="0.25">
      <c r="B42" s="12" t="s">
        <v>10</v>
      </c>
      <c r="C42" s="19" t="s">
        <v>11</v>
      </c>
      <c r="D42" s="20">
        <v>533</v>
      </c>
      <c r="E42" s="21" t="s">
        <v>12</v>
      </c>
      <c r="F42" s="22" t="s">
        <v>47</v>
      </c>
      <c r="G42" s="20">
        <v>1</v>
      </c>
      <c r="H42" s="23">
        <v>224.58</v>
      </c>
      <c r="I42" s="24">
        <f>Tabla33891113[[#This Row],[EXISTENCIA]]*Tabla33891113[[#This Row],[PRECIO]]</f>
        <v>224.58</v>
      </c>
    </row>
    <row r="43" spans="2:9" ht="27" x14ac:dyDescent="0.25">
      <c r="B43" s="12" t="s">
        <v>10</v>
      </c>
      <c r="C43" s="19" t="s">
        <v>11</v>
      </c>
      <c r="D43" s="20">
        <v>622</v>
      </c>
      <c r="E43" s="21" t="s">
        <v>12</v>
      </c>
      <c r="F43" s="22" t="s">
        <v>48</v>
      </c>
      <c r="G43" s="25">
        <v>1</v>
      </c>
      <c r="H43" s="23">
        <v>840.58</v>
      </c>
      <c r="I43" s="26">
        <f>Tabla33891113[[#This Row],[EXISTENCIA]]*Tabla33891113[[#This Row],[PRECIO]]</f>
        <v>840.58</v>
      </c>
    </row>
    <row r="44" spans="2:9" ht="27" x14ac:dyDescent="0.25">
      <c r="B44" s="12" t="s">
        <v>10</v>
      </c>
      <c r="C44" s="19" t="s">
        <v>11</v>
      </c>
      <c r="D44" s="20">
        <v>566</v>
      </c>
      <c r="E44" s="21" t="s">
        <v>12</v>
      </c>
      <c r="F44" s="22" t="s">
        <v>49</v>
      </c>
      <c r="G44" s="20">
        <v>3</v>
      </c>
      <c r="H44" s="23">
        <v>8268.07</v>
      </c>
      <c r="I44" s="24">
        <f>Tabla33891113[[#This Row],[EXISTENCIA]]*Tabla33891113[[#This Row],[PRECIO]]</f>
        <v>24804.21</v>
      </c>
    </row>
    <row r="45" spans="2:9" ht="27" x14ac:dyDescent="0.25">
      <c r="B45" s="12" t="s">
        <v>10</v>
      </c>
      <c r="C45" s="19" t="s">
        <v>11</v>
      </c>
      <c r="D45" s="20">
        <v>652</v>
      </c>
      <c r="E45" s="21" t="s">
        <v>12</v>
      </c>
      <c r="F45" s="22" t="s">
        <v>50</v>
      </c>
      <c r="G45" s="25">
        <v>1</v>
      </c>
      <c r="H45" s="23">
        <v>5400</v>
      </c>
      <c r="I45" s="26">
        <f>Tabla33891113[[#This Row],[EXISTENCIA]]*Tabla33891113[[#This Row],[PRECIO]]</f>
        <v>5400</v>
      </c>
    </row>
    <row r="46" spans="2:9" x14ac:dyDescent="0.25">
      <c r="B46" s="33"/>
      <c r="C46" s="33"/>
      <c r="D46" s="34"/>
      <c r="E46" s="33"/>
      <c r="F46" s="33"/>
      <c r="G46" s="35">
        <f>SUBTOTAL(109,Tabla33891113[EXISTENCIA])</f>
        <v>469</v>
      </c>
      <c r="H46" s="36" t="s">
        <v>51</v>
      </c>
      <c r="I46" s="37">
        <f>SUBTOTAL(109,Tabla33891113[TOTAL VALORES RD$])</f>
        <v>3860987.54</v>
      </c>
    </row>
    <row r="48" spans="2:9" ht="15.75" x14ac:dyDescent="0.25">
      <c r="B48" s="38" t="s">
        <v>52</v>
      </c>
      <c r="C48" s="39"/>
      <c r="D48"/>
      <c r="F48" s="40" t="s">
        <v>53</v>
      </c>
      <c r="H48" s="41"/>
    </row>
    <row r="49" spans="2:8" ht="15.75" x14ac:dyDescent="0.25">
      <c r="B49" s="42"/>
      <c r="C49" s="39" t="s">
        <v>54</v>
      </c>
      <c r="D49"/>
      <c r="F49" s="43" t="s">
        <v>55</v>
      </c>
      <c r="H49" s="41"/>
    </row>
    <row r="50" spans="2:8" ht="15.75" x14ac:dyDescent="0.25">
      <c r="B50" s="42"/>
      <c r="C50" s="39" t="s">
        <v>56</v>
      </c>
      <c r="D50"/>
      <c r="F50" s="44" t="s">
        <v>57</v>
      </c>
      <c r="H50" s="41"/>
    </row>
    <row r="51" spans="2:8" ht="15.75" x14ac:dyDescent="0.25">
      <c r="B51" s="42"/>
      <c r="C51" s="39" t="s">
        <v>58</v>
      </c>
      <c r="D51" s="39"/>
      <c r="E51" s="44"/>
      <c r="F51" s="45"/>
      <c r="H51" s="41"/>
    </row>
  </sheetData>
  <mergeCells count="2">
    <mergeCell ref="B3:I3"/>
    <mergeCell ref="B4:I4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Valentín Ramírez Pérez</dc:creator>
  <cp:lastModifiedBy>Pedro Valentín Ramírez Pérez</cp:lastModifiedBy>
  <dcterms:created xsi:type="dcterms:W3CDTF">2026-04-13T15:38:26Z</dcterms:created>
  <dcterms:modified xsi:type="dcterms:W3CDTF">2026-04-13T15:39:06Z</dcterms:modified>
</cp:coreProperties>
</file>