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Presupuesto\Ejecución Presupuestaria\Reporte de Ingresos y Egresos\"/>
    </mc:Choice>
  </mc:AlternateContent>
  <xr:revisionPtr revIDLastSave="0" documentId="13_ncr:1_{13909B82-8BB8-414F-A1D3-F1607FDC34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Sheet1!$A$1:$H$102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7" i="1" l="1"/>
  <c r="G66" i="1"/>
  <c r="G40" i="1"/>
  <c r="G30" i="1"/>
  <c r="G20" i="1"/>
  <c r="G14" i="1"/>
  <c r="G87" i="1"/>
  <c r="G12" i="1"/>
  <c r="G88" i="1" l="1"/>
  <c r="G56" i="1"/>
  <c r="F40" i="1" l="1"/>
  <c r="F30" i="1"/>
  <c r="F20" i="1"/>
  <c r="F14" i="1"/>
  <c r="E87" i="1"/>
  <c r="F56" i="1"/>
  <c r="F66" i="1"/>
  <c r="E30" i="1" l="1"/>
  <c r="E66" i="1"/>
  <c r="E40" i="1"/>
  <c r="E20" i="1"/>
  <c r="E14" i="1"/>
  <c r="D20" i="1" l="1"/>
  <c r="D30" i="1"/>
  <c r="D40" i="1"/>
  <c r="D66" i="1"/>
  <c r="D14" i="1"/>
  <c r="D87" i="1" l="1"/>
  <c r="C20" i="1"/>
  <c r="C30" i="1"/>
  <c r="C14" i="1"/>
  <c r="C87" i="1" l="1"/>
  <c r="B30" i="1"/>
  <c r="B20" i="1"/>
  <c r="B14" i="1"/>
  <c r="B87" i="1" l="1"/>
</calcChain>
</file>

<file path=xl/sharedStrings.xml><?xml version="1.0" encoding="utf-8"?>
<sst xmlns="http://schemas.openxmlformats.org/spreadsheetml/2006/main" count="100" uniqueCount="100">
  <si>
    <t>Ministerio de Hacienda</t>
  </si>
  <si>
    <t>En RD$</t>
  </si>
  <si>
    <t>DETALLE</t>
  </si>
  <si>
    <t xml:space="preserve">Gasto devengado </t>
  </si>
  <si>
    <t xml:space="preserve">Enero </t>
  </si>
  <si>
    <t xml:space="preserve">Total </t>
  </si>
  <si>
    <t xml:space="preserve">Cuenta Bancaria No. 1110212 Cuenta Unica del Tesoro </t>
  </si>
  <si>
    <t xml:space="preserve">Balance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</si>
  <si>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</si>
  <si>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</si>
  <si>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</si>
  <si>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</si>
  <si>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</si>
  <si>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</si>
  <si>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</si>
  <si>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</si>
  <si>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</si>
  <si>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</si>
  <si>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</si>
  <si>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</si>
  <si>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</si>
  <si>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</si>
  <si>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</si>
  <si>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</si>
  <si>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</si>
  <si>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</si>
  <si>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</si>
  <si>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</si>
  <si>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</si>
  <si>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</si>
  <si>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</si>
  <si>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</si>
  <si>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</si>
  <si>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</si>
  <si>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</si>
  <si>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</si>
  <si>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</si>
  <si>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</si>
  <si>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</si>
  <si>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</si>
  <si>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</si>
  <si>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</si>
  <si>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</si>
  <si>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</si>
  <si>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</si>
  <si>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</si>
  <si>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</si>
  <si>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</si>
  <si>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</si>
  <si>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</si>
  <si>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</si>
  <si>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</si>
  <si>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</si>
  <si>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</si>
  <si>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</si>
  <si>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</si>
  <si>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</si>
  <si>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</si>
  <si>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</si>
  <si>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</si>
  <si>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</si>
  <si>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</si>
  <si>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</si>
  <si>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</si>
  <si>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</si>
  <si>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</si>
  <si>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</si>
  <si>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</si>
  <si>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</si>
  <si>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</si>
  <si>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</si>
  <si>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</si>
  <si>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</si>
  <si>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</si>
  <si>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</si>
  <si>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</si>
  <si>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</si>
  <si>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</si>
  <si>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</si>
  <si>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</si>
  <si>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</si>
  <si>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</si>
  <si>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Febrero</t>
  </si>
  <si>
    <t xml:space="preserve">Total Ingresos menos Egresos </t>
  </si>
  <si>
    <t xml:space="preserve">Total de Egresos </t>
  </si>
  <si>
    <t xml:space="preserve">Reporte de Ingresos y Egresos </t>
  </si>
  <si>
    <t>Marzo</t>
  </si>
  <si>
    <t>Abril</t>
  </si>
  <si>
    <t xml:space="preserve">Analista de Presupuesto </t>
  </si>
  <si>
    <t xml:space="preserve">Encargado División Contabilidad </t>
  </si>
  <si>
    <t xml:space="preserve">  Carlos Castellanos </t>
  </si>
  <si>
    <t>Merary Lantigua</t>
  </si>
  <si>
    <t xml:space="preserve"> </t>
  </si>
  <si>
    <t>Mayo</t>
  </si>
  <si>
    <t>Unidad de Anílisis Financiero</t>
  </si>
  <si>
    <t xml:space="preserve">Preparado por: </t>
  </si>
  <si>
    <t xml:space="preserve">         Revisado por: </t>
  </si>
  <si>
    <t xml:space="preserve">    Aprobado por: </t>
  </si>
  <si>
    <t>Enc. Dpto. Adm. y Financiero</t>
  </si>
  <si>
    <t xml:space="preserve">  Giancarlo Ricardo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</si>
</sst>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vertical="center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vertical="top" wrapText="1" readingOrder="1"/>
    </xf>
    <xf numFmtId="0" fontId="2" fillId="3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164" fontId="3" fillId="0" borderId="0" xfId="0" applyNumberFormat="1" applyFont="1" applyBorder="1"/>
    <xf numFmtId="164" fontId="3" fillId="0" borderId="2" xfId="0" applyNumberFormat="1" applyFont="1" applyBorder="1"/>
    <xf numFmtId="0" fontId="3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164" fontId="0" fillId="0" borderId="2" xfId="0" applyNumberFormat="1" applyBorder="1"/>
    <xf numFmtId="0" fontId="0" fillId="0" borderId="2" xfId="0" applyBorder="1"/>
    <xf numFmtId="0" fontId="0" fillId="0" borderId="2" xfId="0" applyBorder="1" applyAlignment="1">
      <alignment horizontal="center" wrapText="1"/>
    </xf>
    <xf numFmtId="0" fontId="4" fillId="0" borderId="0" xfId="0" applyFont="1" applyBorder="1" applyAlignment="1">
      <alignment vertical="center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vertical="center" wrapText="1" readingOrder="1"/>
    </xf>
    <xf numFmtId="0" fontId="2" fillId="3" borderId="0" xfId="0" applyFont="1" applyFill="1" applyBorder="1" applyAlignment="1">
      <alignment horizontal="center" vertical="center"/>
    </xf>
    <xf numFmtId="43" fontId="0" fillId="0" borderId="2" xfId="1" applyFont="1" applyBorder="1"/>
    <xf numFmtId="43" fontId="2" fillId="3" borderId="2" xfId="1" applyFont="1" applyFill="1" applyBorder="1" applyAlignment="1">
      <alignment horizontal="center"/>
    </xf>
    <xf numFmtId="0" fontId="2" fillId="3" borderId="2" xfId="0" applyFont="1" applyFill="1" applyBorder="1" applyAlignment="1">
      <alignment horizontal="left" wrapText="1"/>
    </xf>
    <xf numFmtId="0" fontId="9" fillId="3" borderId="2" xfId="0" applyFont="1" applyFill="1" applyBorder="1"/>
    <xf numFmtId="43" fontId="2" fillId="3" borderId="2" xfId="0" applyNumberFormat="1" applyFont="1" applyFill="1" applyBorder="1"/>
    <xf numFmtId="0" fontId="10" fillId="4" borderId="2" xfId="0" applyFont="1" applyFill="1" applyBorder="1" applyAlignment="1">
      <alignment vertical="center"/>
    </xf>
    <xf numFmtId="164" fontId="10" fillId="4" borderId="2" xfId="0" applyNumberFormat="1" applyFont="1" applyFill="1" applyBorder="1"/>
    <xf numFmtId="0" fontId="2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3" fillId="0" borderId="3" xfId="0" applyNumberFormat="1" applyFont="1" applyBorder="1"/>
    <xf numFmtId="0" fontId="8" fillId="2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 wrapText="1" readingOrder="1"/>
    </xf>
    <xf numFmtId="0" fontId="11" fillId="0" borderId="0" xfId="0" applyFont="1" applyBorder="1" applyAlignment="1">
      <alignment horizontal="center" vertical="top" wrapText="1" readingOrder="1"/>
    </xf>
    <xf numFmtId="0" fontId="12" fillId="0" borderId="0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43" fontId="3" fillId="0" borderId="2" xfId="0" applyNumberFormat="1" applyFont="1" applyBorder="1"/>
    <xf numFmtId="0" fontId="2" fillId="3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1666875</xdr:colOff>
      <xdr:row>2</xdr:row>
      <xdr:rowOff>85725</xdr:rowOff>
    </xdr:from>
    <xdr:to>
      <xdr:col>0</xdr:col>
      <xdr:colOff>3686176</xdr:colOff>
      <xdr:row>6</xdr:row>
      <xdr:rowOff>170890</xdr:rowOff>
    </xdr:to>
    <xdr:pic>
      <xdr:nvPicPr>
        <xdr:cNvPr id="2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466725"/>
          <a:ext cx="2019301" cy="11805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657225</xdr:colOff>
      <xdr:row>2</xdr:row>
      <xdr:rowOff>161925</xdr:rowOff>
    </xdr:from>
    <xdr:to>
      <xdr:col>3</xdr:col>
      <xdr:colOff>1273628</xdr:colOff>
      <xdr:row>6</xdr:row>
      <xdr:rowOff>98076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38950" y="542925"/>
          <a:ext cx="2330903" cy="10315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03"/>
  <sheetViews>
    <sheetView tabSelected="1" topLeftCell="A56" zoomScaleNormal="100" workbookViewId="0">
      <selection activeCell="H76" sqref="H76"/>
    </sheetView>
  </sheetViews>
  <sheetFormatPr baseColWidth="10" defaultColWidth="11.42578125" defaultRowHeight="15" x14ac:dyDescent="0.25"/>
  <cols>
    <col min="1" max="1" width="63.7109375" customWidth="1"/>
    <col min="2" max="2" width="29" customWidth="1"/>
    <col min="3" max="7" width="25.7109375" customWidth="1"/>
    <col min="8" max="8" width="17.7109375" bestFit="1" customWidth="1"/>
  </cols>
  <sheetData>
    <row r="2" spans="1:8" x14ac:dyDescent="0.25">
      <c r="A2" s="21"/>
      <c r="B2" s="21"/>
      <c r="C2" s="1"/>
      <c r="D2" s="21"/>
      <c r="E2" s="21"/>
      <c r="F2" s="21"/>
    </row>
    <row r="3" spans="1:8" ht="28.5" customHeight="1" x14ac:dyDescent="0.25">
      <c r="A3" s="32"/>
      <c r="B3" s="22"/>
      <c r="C3" s="19"/>
      <c r="D3" s="22"/>
      <c r="E3" s="22"/>
      <c r="F3" s="22"/>
      <c r="G3" s="3"/>
      <c r="H3" s="3"/>
    </row>
    <row r="4" spans="1:8" ht="21" customHeight="1" x14ac:dyDescent="0.25">
      <c r="A4" s="32"/>
      <c r="B4" s="36" t="s">
        <v>0</v>
      </c>
      <c r="C4" s="2"/>
      <c r="D4" s="2"/>
      <c r="E4" s="2"/>
      <c r="F4" s="2"/>
      <c r="G4" s="5"/>
      <c r="H4" s="5"/>
    </row>
    <row r="5" spans="1:8" ht="21" customHeight="1" x14ac:dyDescent="0.25">
      <c r="A5" s="32"/>
      <c r="B5" s="20" t="s">
        <v>94</v>
      </c>
      <c r="C5" s="4"/>
      <c r="D5" s="4"/>
      <c r="E5" s="4"/>
      <c r="F5" s="4"/>
      <c r="G5" s="7"/>
      <c r="H5" s="7"/>
    </row>
    <row r="6" spans="1:8" ht="15.75" customHeight="1" x14ac:dyDescent="0.25">
      <c r="A6" s="32"/>
      <c r="B6" s="38">
        <v>2022</v>
      </c>
      <c r="C6" s="6"/>
      <c r="D6" s="6"/>
      <c r="E6" s="6"/>
      <c r="F6" s="6"/>
      <c r="G6" s="9"/>
      <c r="H6" s="9"/>
    </row>
    <row r="7" spans="1:8" ht="15.75" customHeight="1" x14ac:dyDescent="0.25">
      <c r="A7" s="32"/>
      <c r="B7" s="20" t="s">
        <v>85</v>
      </c>
      <c r="C7" s="8"/>
      <c r="D7" s="20"/>
      <c r="E7" s="20"/>
      <c r="F7" s="20"/>
      <c r="G7" s="9"/>
      <c r="H7" s="9"/>
    </row>
    <row r="8" spans="1:8" ht="18.75" x14ac:dyDescent="0.25">
      <c r="A8" s="32"/>
      <c r="B8" s="37" t="s">
        <v>1</v>
      </c>
      <c r="C8" s="8"/>
      <c r="D8" s="20"/>
      <c r="E8" s="20"/>
      <c r="F8" s="20"/>
    </row>
    <row r="9" spans="1:8" ht="25.5" customHeight="1" x14ac:dyDescent="0.25">
      <c r="A9" s="46" t="s">
        <v>2</v>
      </c>
      <c r="B9" s="49" t="s">
        <v>3</v>
      </c>
      <c r="C9" s="49"/>
      <c r="D9" s="49"/>
      <c r="E9" s="49"/>
      <c r="F9" s="49"/>
      <c r="G9" s="50"/>
    </row>
    <row r="10" spans="1:8" ht="25.5" customHeight="1" x14ac:dyDescent="0.25">
      <c r="A10" s="47"/>
      <c r="B10" s="44"/>
      <c r="C10" s="23"/>
      <c r="D10" s="31"/>
      <c r="E10" s="41"/>
      <c r="F10" s="44"/>
      <c r="G10" s="10"/>
    </row>
    <row r="11" spans="1:8" x14ac:dyDescent="0.25">
      <c r="A11" s="48"/>
      <c r="B11" s="45" t="s">
        <v>4</v>
      </c>
      <c r="C11" s="39" t="s">
        <v>82</v>
      </c>
      <c r="D11" s="39" t="s">
        <v>86</v>
      </c>
      <c r="E11" s="39" t="s">
        <v>87</v>
      </c>
      <c r="F11" s="39" t="s">
        <v>93</v>
      </c>
      <c r="G11" s="39" t="s">
        <v>5</v>
      </c>
    </row>
    <row r="12" spans="1:8" ht="45" customHeight="1" x14ac:dyDescent="0.25">
      <c r="A12" s="34" t="s">
        <v>6</v>
      </c>
      <c r="B12" s="35" t="s">
        <v>7</v>
      </c>
      <c r="C12" s="35"/>
      <c r="D12" s="35"/>
      <c r="E12" s="35"/>
      <c r="F12" s="35"/>
      <c r="G12" s="25">
        <f>33433406+16716703+16716703+249937333.67+16716703</f>
        <v>333520848.66999996</v>
      </c>
    </row>
    <row r="13" spans="1:8" x14ac:dyDescent="0.25">
      <c r="A13" s="11" t="s">
        <v>8</v>
      </c>
      <c r="B13" s="12"/>
      <c r="C13" s="12"/>
      <c r="D13" s="12"/>
      <c r="E13" s="12"/>
      <c r="F13" s="12"/>
      <c r="G13" s="33"/>
    </row>
    <row r="14" spans="1:8" x14ac:dyDescent="0.25">
      <c r="A14" s="14" t="s">
        <v>9</v>
      </c>
      <c r="B14" s="13">
        <f t="shared" ref="B14:E14" si="0">+B15+B16+B19</f>
        <v>6399833.3200000003</v>
      </c>
      <c r="C14" s="13">
        <f t="shared" si="0"/>
        <v>8454817.7599999998</v>
      </c>
      <c r="D14" s="13">
        <f t="shared" si="0"/>
        <v>7463064.46</v>
      </c>
      <c r="E14" s="13">
        <f t="shared" si="0"/>
        <v>11162028.32</v>
      </c>
      <c r="F14" s="13">
        <f>+F15+F16+F19</f>
        <v>8410544.7899999991</v>
      </c>
      <c r="G14" s="13">
        <f>+B14+C14+D14+E14+F14</f>
        <v>41890288.649999999</v>
      </c>
    </row>
    <row r="15" spans="1:8" x14ac:dyDescent="0.25">
      <c r="A15" s="15" t="s">
        <v>10</v>
      </c>
      <c r="B15" s="16">
        <v>5203313.34</v>
      </c>
      <c r="C15" s="16">
        <v>6117833.3499999996</v>
      </c>
      <c r="D15" s="24">
        <v>5647987.0999999996</v>
      </c>
      <c r="E15" s="24">
        <v>5622223.5</v>
      </c>
      <c r="F15" s="24">
        <v>6043708.5</v>
      </c>
      <c r="G15" s="17"/>
    </row>
    <row r="16" spans="1:8" x14ac:dyDescent="0.25">
      <c r="A16" s="15" t="s">
        <v>11</v>
      </c>
      <c r="B16" s="16">
        <v>425000</v>
      </c>
      <c r="C16" s="16">
        <v>1443000</v>
      </c>
      <c r="D16" s="24">
        <v>1004000</v>
      </c>
      <c r="E16" s="24">
        <v>4735300</v>
      </c>
      <c r="F16" s="24">
        <v>1507800</v>
      </c>
      <c r="G16" s="17"/>
    </row>
    <row r="17" spans="1:7" x14ac:dyDescent="0.25">
      <c r="A17" s="15" t="s">
        <v>12</v>
      </c>
      <c r="B17" s="17"/>
      <c r="C17" s="17"/>
      <c r="D17" s="17"/>
      <c r="E17" s="17"/>
      <c r="F17" s="17"/>
      <c r="G17" s="17"/>
    </row>
    <row r="18" spans="1:7" x14ac:dyDescent="0.25">
      <c r="A18" s="15" t="s">
        <v>13</v>
      </c>
      <c r="B18" s="17"/>
      <c r="C18" s="17"/>
      <c r="D18" s="17"/>
      <c r="E18" s="17"/>
      <c r="F18" s="17"/>
      <c r="G18" s="17"/>
    </row>
    <row r="19" spans="1:7" x14ac:dyDescent="0.25">
      <c r="A19" s="15" t="s">
        <v>14</v>
      </c>
      <c r="B19" s="16">
        <v>771519.98</v>
      </c>
      <c r="C19" s="16">
        <v>893984.41</v>
      </c>
      <c r="D19" s="24">
        <v>811077.36</v>
      </c>
      <c r="E19" s="24">
        <v>804504.82</v>
      </c>
      <c r="F19" s="24">
        <v>859036.29</v>
      </c>
      <c r="G19" s="17"/>
    </row>
    <row r="20" spans="1:7" x14ac:dyDescent="0.25">
      <c r="A20" s="14" t="s">
        <v>15</v>
      </c>
      <c r="B20" s="13">
        <f t="shared" ref="B20" si="1">+B21+B28</f>
        <v>143549.54</v>
      </c>
      <c r="C20" s="13">
        <f>+C21+C25+C26+C28</f>
        <v>1348285.76</v>
      </c>
      <c r="D20" s="13">
        <f>+D21+D22+D25+D26+D27+D28+D29</f>
        <v>8805506.3599999994</v>
      </c>
      <c r="E20" s="13">
        <f>+E21+E22+E25+E26+E27+E28+E29</f>
        <v>2046694.43</v>
      </c>
      <c r="F20" s="13">
        <f>+F21+F22+F25+F26+F27+F28+F29</f>
        <v>2399728.52</v>
      </c>
      <c r="G20" s="13">
        <f>+B20+C20+D20+E20+F20</f>
        <v>14743764.609999999</v>
      </c>
    </row>
    <row r="21" spans="1:7" x14ac:dyDescent="0.25">
      <c r="A21" s="15" t="s">
        <v>16</v>
      </c>
      <c r="B21" s="16">
        <v>137549.54</v>
      </c>
      <c r="C21" s="16">
        <v>422637.15</v>
      </c>
      <c r="D21" s="24">
        <v>418073.24</v>
      </c>
      <c r="E21" s="24">
        <v>596782.11</v>
      </c>
      <c r="F21" s="24">
        <v>281755.87</v>
      </c>
      <c r="G21" s="17"/>
    </row>
    <row r="22" spans="1:7" x14ac:dyDescent="0.25">
      <c r="A22" s="15" t="s">
        <v>17</v>
      </c>
      <c r="B22" s="17"/>
      <c r="C22" s="17"/>
      <c r="D22" s="24">
        <v>13688</v>
      </c>
      <c r="E22" s="24"/>
      <c r="F22" s="24"/>
      <c r="G22" s="17"/>
    </row>
    <row r="23" spans="1:7" x14ac:dyDescent="0.25">
      <c r="A23" s="15" t="s">
        <v>18</v>
      </c>
      <c r="B23" s="17"/>
      <c r="C23" s="17"/>
      <c r="D23" s="24"/>
      <c r="E23" s="24"/>
      <c r="F23" s="24"/>
      <c r="G23" s="17"/>
    </row>
    <row r="24" spans="1:7" x14ac:dyDescent="0.25">
      <c r="A24" s="15" t="s">
        <v>19</v>
      </c>
      <c r="B24" s="17"/>
      <c r="C24" s="17"/>
      <c r="D24" s="24"/>
      <c r="E24" s="24"/>
      <c r="F24" s="24"/>
      <c r="G24" s="17"/>
    </row>
    <row r="25" spans="1:7" x14ac:dyDescent="0.25">
      <c r="A25" s="15" t="s">
        <v>20</v>
      </c>
      <c r="B25" s="17"/>
      <c r="C25" s="24">
        <v>41300</v>
      </c>
      <c r="D25" s="24">
        <v>562015.12</v>
      </c>
      <c r="E25" s="24">
        <v>1030979.66</v>
      </c>
      <c r="F25" s="24">
        <v>1362722.81</v>
      </c>
      <c r="G25" s="17"/>
    </row>
    <row r="26" spans="1:7" x14ac:dyDescent="0.25">
      <c r="A26" s="15" t="s">
        <v>21</v>
      </c>
      <c r="B26" s="17"/>
      <c r="C26" s="24">
        <v>858398.61</v>
      </c>
      <c r="D26" s="24">
        <v>307858.09000000003</v>
      </c>
      <c r="E26" s="24">
        <v>301857.15999999997</v>
      </c>
      <c r="F26" s="24">
        <v>317508.07</v>
      </c>
      <c r="G26" s="17"/>
    </row>
    <row r="27" spans="1:7" ht="30" x14ac:dyDescent="0.25">
      <c r="A27" s="18" t="s">
        <v>22</v>
      </c>
      <c r="B27" s="17"/>
      <c r="C27" s="24"/>
      <c r="D27" s="24">
        <v>113553.77</v>
      </c>
      <c r="E27" s="24">
        <v>3215.5</v>
      </c>
      <c r="F27" s="24">
        <v>24721.5</v>
      </c>
      <c r="G27" s="17"/>
    </row>
    <row r="28" spans="1:7" x14ac:dyDescent="0.25">
      <c r="A28" s="15" t="s">
        <v>23</v>
      </c>
      <c r="B28" s="16">
        <v>6000</v>
      </c>
      <c r="C28" s="16">
        <v>25950</v>
      </c>
      <c r="D28" s="24">
        <v>7379818.1399999997</v>
      </c>
      <c r="E28" s="24">
        <v>60614</v>
      </c>
      <c r="F28" s="24">
        <v>292182.46999999997</v>
      </c>
      <c r="G28" s="17"/>
    </row>
    <row r="29" spans="1:7" x14ac:dyDescent="0.25">
      <c r="A29" s="15" t="s">
        <v>24</v>
      </c>
      <c r="B29" s="17"/>
      <c r="C29" s="17"/>
      <c r="D29" s="24">
        <v>10500</v>
      </c>
      <c r="E29" s="24">
        <v>53246</v>
      </c>
      <c r="F29" s="24">
        <v>120837.8</v>
      </c>
      <c r="G29" s="17"/>
    </row>
    <row r="30" spans="1:7" x14ac:dyDescent="0.25">
      <c r="A30" s="14" t="s">
        <v>25</v>
      </c>
      <c r="B30" s="13">
        <f t="shared" ref="B30:C30" si="2">+B37</f>
        <v>190350</v>
      </c>
      <c r="C30" s="13">
        <f t="shared" si="2"/>
        <v>229200</v>
      </c>
      <c r="D30" s="13">
        <f>+D31+D33+D37+D39</f>
        <v>2880575.6</v>
      </c>
      <c r="E30" s="13">
        <f>+E38</f>
        <v>238700</v>
      </c>
      <c r="F30" s="13">
        <f>+F31+F32+F33+F37+F39</f>
        <v>578127.92000000004</v>
      </c>
      <c r="G30" s="13">
        <f>+B30+C30+D30+E30+F30</f>
        <v>4116953.52</v>
      </c>
    </row>
    <row r="31" spans="1:7" x14ac:dyDescent="0.25">
      <c r="A31" s="15" t="s">
        <v>26</v>
      </c>
      <c r="B31" s="17"/>
      <c r="C31" s="17"/>
      <c r="D31" s="24">
        <v>15900</v>
      </c>
      <c r="E31" s="24"/>
      <c r="F31" s="24">
        <v>42657.21</v>
      </c>
      <c r="G31" s="17"/>
    </row>
    <row r="32" spans="1:7" x14ac:dyDescent="0.25">
      <c r="A32" s="15" t="s">
        <v>27</v>
      </c>
      <c r="B32" s="17"/>
      <c r="C32" s="17"/>
      <c r="D32" s="24"/>
      <c r="E32" s="24"/>
      <c r="F32" s="24">
        <v>30680</v>
      </c>
      <c r="G32" s="17"/>
    </row>
    <row r="33" spans="1:7" x14ac:dyDescent="0.25">
      <c r="A33" s="15" t="s">
        <v>28</v>
      </c>
      <c r="B33" s="17"/>
      <c r="C33" s="17"/>
      <c r="D33" s="24">
        <v>240956</v>
      </c>
      <c r="E33" s="24"/>
      <c r="F33" s="24">
        <v>108740.07</v>
      </c>
      <c r="G33" s="17"/>
    </row>
    <row r="34" spans="1:7" x14ac:dyDescent="0.25">
      <c r="A34" s="15" t="s">
        <v>29</v>
      </c>
      <c r="B34" s="17"/>
      <c r="C34" s="17"/>
      <c r="D34" s="24"/>
      <c r="E34" s="24"/>
      <c r="F34" s="24"/>
      <c r="G34" s="17"/>
    </row>
    <row r="35" spans="1:7" x14ac:dyDescent="0.25">
      <c r="A35" s="15" t="s">
        <v>30</v>
      </c>
      <c r="B35" s="17"/>
      <c r="C35" s="17"/>
      <c r="D35" s="24"/>
      <c r="E35" s="24"/>
      <c r="F35" s="24"/>
      <c r="G35" s="17"/>
    </row>
    <row r="36" spans="1:7" x14ac:dyDescent="0.25">
      <c r="A36" s="15" t="s">
        <v>31</v>
      </c>
      <c r="B36" s="17"/>
      <c r="C36" s="17"/>
      <c r="D36" s="24"/>
      <c r="E36" s="24"/>
      <c r="F36" s="24"/>
      <c r="G36" s="17"/>
    </row>
    <row r="37" spans="1:7" ht="30" x14ac:dyDescent="0.25">
      <c r="A37" s="15" t="s">
        <v>32</v>
      </c>
      <c r="B37" s="16">
        <v>190350</v>
      </c>
      <c r="C37" s="16">
        <v>229200</v>
      </c>
      <c r="D37" s="24">
        <v>240200</v>
      </c>
      <c r="E37" s="24"/>
      <c r="F37" s="24">
        <v>249157.37</v>
      </c>
      <c r="G37" s="17"/>
    </row>
    <row r="38" spans="1:7" ht="30" x14ac:dyDescent="0.25">
      <c r="A38" s="15" t="s">
        <v>33</v>
      </c>
      <c r="B38" s="17"/>
      <c r="C38" s="17"/>
      <c r="D38" s="17"/>
      <c r="E38" s="24">
        <v>238700</v>
      </c>
      <c r="F38" s="24"/>
      <c r="G38" s="17"/>
    </row>
    <row r="39" spans="1:7" x14ac:dyDescent="0.25">
      <c r="A39" s="15" t="s">
        <v>34</v>
      </c>
      <c r="B39" s="17"/>
      <c r="C39" s="17"/>
      <c r="D39" s="24">
        <v>2383519.6</v>
      </c>
      <c r="E39" s="24"/>
      <c r="F39" s="24">
        <v>146893.26999999999</v>
      </c>
      <c r="G39" s="17"/>
    </row>
    <row r="40" spans="1:7" x14ac:dyDescent="0.25">
      <c r="A40" s="14" t="s">
        <v>35</v>
      </c>
      <c r="B40" s="17"/>
      <c r="C40" s="17"/>
      <c r="D40" s="40">
        <f>+D47</f>
        <v>303082.48</v>
      </c>
      <c r="E40" s="40">
        <f>+E47</f>
        <v>318724.18</v>
      </c>
      <c r="F40" s="40">
        <f>+F47</f>
        <v>176573.41</v>
      </c>
      <c r="G40" s="40">
        <f>+D40+E40+F40</f>
        <v>798380.07</v>
      </c>
    </row>
    <row r="41" spans="1:7" x14ac:dyDescent="0.25">
      <c r="A41" s="15" t="s">
        <v>36</v>
      </c>
      <c r="B41" s="17"/>
      <c r="C41" s="17"/>
      <c r="D41" s="17"/>
      <c r="E41" s="17"/>
      <c r="F41" s="17"/>
      <c r="G41" s="17"/>
    </row>
    <row r="42" spans="1:7" ht="30" x14ac:dyDescent="0.25">
      <c r="A42" s="15" t="s">
        <v>37</v>
      </c>
      <c r="B42" s="17"/>
      <c r="C42" s="17"/>
      <c r="D42" s="17"/>
      <c r="E42" s="17"/>
      <c r="F42" s="17"/>
      <c r="G42" s="17"/>
    </row>
    <row r="43" spans="1:7" ht="30" x14ac:dyDescent="0.25">
      <c r="A43" s="15" t="s">
        <v>38</v>
      </c>
      <c r="B43" s="17"/>
      <c r="C43" s="17"/>
      <c r="D43" s="17"/>
      <c r="E43" s="17"/>
      <c r="F43" s="17"/>
      <c r="G43" s="17"/>
    </row>
    <row r="44" spans="1:7" ht="30" x14ac:dyDescent="0.25">
      <c r="A44" s="15" t="s">
        <v>39</v>
      </c>
      <c r="B44" s="17"/>
      <c r="C44" s="17"/>
      <c r="D44" s="17"/>
      <c r="E44" s="17"/>
      <c r="F44" s="17"/>
      <c r="G44" s="17"/>
    </row>
    <row r="45" spans="1:7" ht="30" x14ac:dyDescent="0.25">
      <c r="A45" s="15" t="s">
        <v>40</v>
      </c>
      <c r="B45" s="17"/>
      <c r="C45" s="17"/>
      <c r="D45" s="17"/>
      <c r="E45" s="17"/>
      <c r="F45" s="17"/>
      <c r="G45" s="17"/>
    </row>
    <row r="46" spans="1:7" x14ac:dyDescent="0.25">
      <c r="A46" s="15" t="s">
        <v>41</v>
      </c>
      <c r="B46" s="17"/>
      <c r="C46" s="17"/>
      <c r="D46" s="17"/>
      <c r="E46" s="17"/>
      <c r="F46" s="17"/>
      <c r="G46" s="17"/>
    </row>
    <row r="47" spans="1:7" x14ac:dyDescent="0.25">
      <c r="A47" s="15" t="s">
        <v>42</v>
      </c>
      <c r="B47" s="17"/>
      <c r="C47" s="17"/>
      <c r="D47" s="24">
        <v>303082.48</v>
      </c>
      <c r="E47" s="24">
        <v>318724.18</v>
      </c>
      <c r="F47" s="24">
        <v>176573.41</v>
      </c>
      <c r="G47" s="17"/>
    </row>
    <row r="48" spans="1:7" ht="30" x14ac:dyDescent="0.25">
      <c r="A48" s="15" t="s">
        <v>43</v>
      </c>
      <c r="B48" s="17"/>
      <c r="C48" s="17"/>
      <c r="D48" s="17"/>
      <c r="E48" s="17"/>
      <c r="F48" s="17"/>
      <c r="G48" s="17"/>
    </row>
    <row r="49" spans="1:7" x14ac:dyDescent="0.25">
      <c r="A49" s="14" t="s">
        <v>44</v>
      </c>
      <c r="B49" s="17"/>
      <c r="C49" s="17"/>
      <c r="D49" s="17"/>
      <c r="E49" s="17"/>
      <c r="F49" s="17"/>
      <c r="G49" s="17"/>
    </row>
    <row r="50" spans="1:7" x14ac:dyDescent="0.25">
      <c r="A50" s="15" t="s">
        <v>45</v>
      </c>
      <c r="B50" s="17"/>
      <c r="C50" s="17"/>
      <c r="D50" s="17"/>
      <c r="E50" s="17"/>
      <c r="F50" s="17"/>
      <c r="G50" s="17"/>
    </row>
    <row r="51" spans="1:7" ht="30" x14ac:dyDescent="0.25">
      <c r="A51" s="15" t="s">
        <v>46</v>
      </c>
      <c r="B51" s="17"/>
      <c r="C51" s="17"/>
      <c r="D51" s="17"/>
      <c r="E51" s="17"/>
      <c r="F51" s="17"/>
      <c r="G51" s="17"/>
    </row>
    <row r="52" spans="1:7" ht="30" x14ac:dyDescent="0.25">
      <c r="A52" s="15" t="s">
        <v>47</v>
      </c>
      <c r="B52" s="17"/>
      <c r="C52" s="17"/>
      <c r="D52" s="17"/>
      <c r="E52" s="17"/>
      <c r="F52" s="17"/>
      <c r="G52" s="17"/>
    </row>
    <row r="53" spans="1:7" ht="30" x14ac:dyDescent="0.25">
      <c r="A53" s="15" t="s">
        <v>48</v>
      </c>
      <c r="B53" s="17"/>
      <c r="C53" s="17"/>
      <c r="D53" s="17"/>
      <c r="E53" s="17"/>
      <c r="F53" s="17"/>
      <c r="G53" s="17"/>
    </row>
    <row r="54" spans="1:7" x14ac:dyDescent="0.25">
      <c r="A54" s="15" t="s">
        <v>49</v>
      </c>
      <c r="B54" s="17"/>
      <c r="C54" s="17"/>
      <c r="D54" s="17"/>
      <c r="E54" s="17"/>
      <c r="F54" s="17"/>
      <c r="G54" s="17"/>
    </row>
    <row r="55" spans="1:7" ht="30" x14ac:dyDescent="0.25">
      <c r="A55" s="15" t="s">
        <v>50</v>
      </c>
      <c r="B55" s="17"/>
      <c r="C55" s="17"/>
      <c r="D55" s="17"/>
      <c r="E55" s="17"/>
      <c r="F55" s="17"/>
      <c r="G55" s="17"/>
    </row>
    <row r="56" spans="1:7" x14ac:dyDescent="0.25">
      <c r="A56" s="14" t="s">
        <v>51</v>
      </c>
      <c r="B56" s="17"/>
      <c r="C56" s="17"/>
      <c r="D56" s="17"/>
      <c r="E56" s="17"/>
      <c r="F56" s="40">
        <f>+F61</f>
        <v>100848.41</v>
      </c>
      <c r="G56" s="40">
        <f>+F56</f>
        <v>100848.41</v>
      </c>
    </row>
    <row r="57" spans="1:7" x14ac:dyDescent="0.25">
      <c r="A57" s="15" t="s">
        <v>52</v>
      </c>
      <c r="B57" s="17"/>
      <c r="C57" s="17"/>
      <c r="D57" s="17"/>
      <c r="E57" s="17"/>
      <c r="F57" s="17"/>
      <c r="G57" s="17"/>
    </row>
    <row r="58" spans="1:7" ht="30" x14ac:dyDescent="0.25">
      <c r="A58" s="15" t="s">
        <v>53</v>
      </c>
      <c r="B58" s="17"/>
      <c r="C58" s="17"/>
      <c r="D58" s="17"/>
      <c r="E58" s="17"/>
      <c r="F58" s="17"/>
      <c r="G58" s="17"/>
    </row>
    <row r="59" spans="1:7" x14ac:dyDescent="0.25">
      <c r="A59" s="15" t="s">
        <v>54</v>
      </c>
      <c r="B59" s="17"/>
      <c r="C59" s="17"/>
      <c r="D59" s="17"/>
      <c r="E59" s="17"/>
      <c r="F59" s="17"/>
      <c r="G59" s="17"/>
    </row>
    <row r="60" spans="1:7" x14ac:dyDescent="0.25">
      <c r="A60" s="15" t="s">
        <v>55</v>
      </c>
      <c r="B60" s="17"/>
      <c r="C60" s="17"/>
      <c r="D60" s="17"/>
      <c r="E60" s="17"/>
      <c r="F60" s="17"/>
      <c r="G60" s="17"/>
    </row>
    <row r="61" spans="1:7" x14ac:dyDescent="0.25">
      <c r="A61" s="15" t="s">
        <v>56</v>
      </c>
      <c r="B61" s="17"/>
      <c r="C61" s="17"/>
      <c r="D61" s="17"/>
      <c r="E61" s="17"/>
      <c r="F61" s="24">
        <v>100848.41</v>
      </c>
      <c r="G61" s="17"/>
    </row>
    <row r="62" spans="1:7" x14ac:dyDescent="0.25">
      <c r="A62" s="15" t="s">
        <v>57</v>
      </c>
      <c r="B62" s="17"/>
      <c r="C62" s="17"/>
      <c r="D62" s="17"/>
      <c r="E62" s="17"/>
      <c r="F62" s="17"/>
      <c r="G62" s="17"/>
    </row>
    <row r="63" spans="1:7" x14ac:dyDescent="0.25">
      <c r="A63" s="15" t="s">
        <v>58</v>
      </c>
      <c r="B63" s="17"/>
      <c r="C63" s="17"/>
      <c r="D63" s="17"/>
      <c r="E63" s="17"/>
      <c r="F63" s="17"/>
      <c r="G63" s="17"/>
    </row>
    <row r="64" spans="1:7" x14ac:dyDescent="0.25">
      <c r="A64" s="15" t="s">
        <v>59</v>
      </c>
      <c r="B64" s="17"/>
      <c r="C64" s="17"/>
      <c r="D64" s="17"/>
      <c r="E64" s="17"/>
      <c r="F64" s="17"/>
      <c r="G64" s="17"/>
    </row>
    <row r="65" spans="1:7" ht="30" x14ac:dyDescent="0.25">
      <c r="A65" s="15" t="s">
        <v>60</v>
      </c>
      <c r="B65" s="17"/>
      <c r="C65" s="17"/>
      <c r="D65" s="17"/>
      <c r="E65" s="17"/>
      <c r="F65" s="17"/>
      <c r="G65" s="17"/>
    </row>
    <row r="66" spans="1:7" x14ac:dyDescent="0.25">
      <c r="A66" s="14" t="s">
        <v>61</v>
      </c>
      <c r="B66" s="17"/>
      <c r="C66" s="17"/>
      <c r="D66" s="40">
        <f>+D67</f>
        <v>10549757.619999999</v>
      </c>
      <c r="E66" s="40">
        <f>+E67</f>
        <v>7477642.7300000004</v>
      </c>
      <c r="F66" s="40">
        <f>+F67</f>
        <v>0</v>
      </c>
      <c r="G66" s="40">
        <f>+D66+E66</f>
        <v>18027400.350000001</v>
      </c>
    </row>
    <row r="67" spans="1:7" x14ac:dyDescent="0.25">
      <c r="A67" s="15" t="s">
        <v>62</v>
      </c>
      <c r="B67" s="17"/>
      <c r="C67" s="17"/>
      <c r="D67" s="24">
        <v>10549757.619999999</v>
      </c>
      <c r="E67" s="24">
        <v>7477642.7300000004</v>
      </c>
      <c r="F67" s="24"/>
      <c r="G67" s="17"/>
    </row>
    <row r="68" spans="1:7" x14ac:dyDescent="0.25">
      <c r="A68" s="15" t="s">
        <v>63</v>
      </c>
      <c r="B68" s="17"/>
      <c r="C68" s="17"/>
      <c r="D68" s="17"/>
      <c r="E68" s="17"/>
      <c r="F68" s="17"/>
      <c r="G68" s="17"/>
    </row>
    <row r="69" spans="1:7" x14ac:dyDescent="0.25">
      <c r="A69" s="15" t="s">
        <v>64</v>
      </c>
      <c r="B69" s="17"/>
      <c r="C69" s="17"/>
      <c r="D69" s="17"/>
      <c r="E69" s="17"/>
      <c r="F69" s="17"/>
      <c r="G69" s="17"/>
    </row>
    <row r="70" spans="1:7" ht="30" x14ac:dyDescent="0.25">
      <c r="A70" s="15" t="s">
        <v>65</v>
      </c>
      <c r="B70" s="17"/>
      <c r="C70" s="17"/>
      <c r="D70" s="17"/>
      <c r="E70" s="17"/>
      <c r="F70" s="17"/>
      <c r="G70" s="17"/>
    </row>
    <row r="71" spans="1:7" x14ac:dyDescent="0.25">
      <c r="A71" s="14" t="s">
        <v>66</v>
      </c>
      <c r="B71" s="17"/>
      <c r="C71" s="17"/>
      <c r="D71" s="17"/>
      <c r="E71" s="17"/>
      <c r="F71" s="17"/>
      <c r="G71" s="17"/>
    </row>
    <row r="72" spans="1:7" x14ac:dyDescent="0.25">
      <c r="A72" s="15" t="s">
        <v>67</v>
      </c>
      <c r="B72" s="17"/>
      <c r="C72" s="17"/>
      <c r="D72" s="17"/>
      <c r="E72" s="17"/>
      <c r="F72" s="17"/>
      <c r="G72" s="17"/>
    </row>
    <row r="73" spans="1:7" ht="30" x14ac:dyDescent="0.25">
      <c r="A73" s="15" t="s">
        <v>68</v>
      </c>
      <c r="B73" s="17"/>
      <c r="C73" s="17"/>
      <c r="D73" s="17"/>
      <c r="E73" s="17"/>
      <c r="F73" s="17"/>
      <c r="G73" s="17"/>
    </row>
    <row r="74" spans="1:7" x14ac:dyDescent="0.25">
      <c r="A74" s="14" t="s">
        <v>69</v>
      </c>
      <c r="B74" s="17"/>
      <c r="C74" s="17"/>
      <c r="D74" s="17"/>
      <c r="E74" s="17"/>
      <c r="F74" s="17"/>
      <c r="G74" s="17"/>
    </row>
    <row r="75" spans="1:7" x14ac:dyDescent="0.25">
      <c r="A75" s="15" t="s">
        <v>70</v>
      </c>
      <c r="B75" s="17"/>
      <c r="C75" s="17"/>
      <c r="D75" s="17"/>
      <c r="E75" s="17"/>
      <c r="F75" s="17"/>
      <c r="G75" s="17"/>
    </row>
    <row r="76" spans="1:7" x14ac:dyDescent="0.25">
      <c r="A76" s="15" t="s">
        <v>71</v>
      </c>
      <c r="B76" s="17"/>
      <c r="C76" s="17"/>
      <c r="D76" s="17"/>
      <c r="E76" s="17"/>
      <c r="F76" s="17"/>
      <c r="G76" s="17"/>
    </row>
    <row r="77" spans="1:7" ht="30" x14ac:dyDescent="0.25">
      <c r="A77" s="15" t="s">
        <v>72</v>
      </c>
      <c r="B77" s="17"/>
      <c r="C77" s="17"/>
      <c r="D77" s="17"/>
      <c r="E77" s="17"/>
      <c r="F77" s="17"/>
      <c r="G77" s="17"/>
    </row>
    <row r="78" spans="1:7" x14ac:dyDescent="0.25">
      <c r="A78" s="14" t="s">
        <v>73</v>
      </c>
      <c r="B78" s="13"/>
      <c r="C78" s="13"/>
      <c r="D78" s="13"/>
      <c r="E78" s="13"/>
      <c r="F78" s="13"/>
      <c r="G78" s="13"/>
    </row>
    <row r="79" spans="1:7" x14ac:dyDescent="0.25">
      <c r="A79" s="14" t="s">
        <v>74</v>
      </c>
      <c r="B79" s="17"/>
      <c r="C79" s="17"/>
      <c r="D79" s="17"/>
      <c r="E79" s="17"/>
      <c r="F79" s="17"/>
      <c r="G79" s="17"/>
    </row>
    <row r="80" spans="1:7" x14ac:dyDescent="0.25">
      <c r="A80" s="15" t="s">
        <v>75</v>
      </c>
      <c r="B80" s="17"/>
      <c r="C80" s="17"/>
      <c r="D80" s="17"/>
      <c r="E80" s="17"/>
      <c r="F80" s="17"/>
      <c r="G80" s="17"/>
    </row>
    <row r="81" spans="1:7" x14ac:dyDescent="0.25">
      <c r="A81" s="15" t="s">
        <v>76</v>
      </c>
      <c r="B81" s="17"/>
      <c r="C81" s="17"/>
      <c r="D81" s="17"/>
      <c r="E81" s="17"/>
      <c r="F81" s="17"/>
      <c r="G81" s="17"/>
    </row>
    <row r="82" spans="1:7" x14ac:dyDescent="0.25">
      <c r="A82" s="14" t="s">
        <v>77</v>
      </c>
      <c r="B82" s="17"/>
      <c r="C82" s="17"/>
      <c r="D82" s="17"/>
      <c r="E82" s="17"/>
      <c r="F82" s="17"/>
      <c r="G82" s="17"/>
    </row>
    <row r="83" spans="1:7" x14ac:dyDescent="0.25">
      <c r="A83" s="15" t="s">
        <v>78</v>
      </c>
      <c r="B83" s="17"/>
      <c r="C83" s="17"/>
      <c r="D83" s="17"/>
      <c r="E83" s="17"/>
      <c r="F83" s="17"/>
      <c r="G83" s="17"/>
    </row>
    <row r="84" spans="1:7" x14ac:dyDescent="0.25">
      <c r="A84" s="15" t="s">
        <v>79</v>
      </c>
      <c r="B84" s="17"/>
      <c r="C84" s="17"/>
      <c r="D84" s="17"/>
      <c r="E84" s="17"/>
      <c r="F84" s="17"/>
      <c r="G84" s="17"/>
    </row>
    <row r="85" spans="1:7" x14ac:dyDescent="0.25">
      <c r="A85" s="14" t="s">
        <v>80</v>
      </c>
      <c r="B85" s="17"/>
      <c r="C85" s="17"/>
      <c r="D85" s="17"/>
      <c r="E85" s="17"/>
      <c r="F85" s="17"/>
      <c r="G85" s="17"/>
    </row>
    <row r="86" spans="1:7" x14ac:dyDescent="0.25">
      <c r="A86" s="15" t="s">
        <v>81</v>
      </c>
      <c r="B86" s="17"/>
      <c r="C86" s="17"/>
      <c r="D86" s="17"/>
      <c r="E86" s="17"/>
      <c r="F86" s="17"/>
      <c r="G86" s="17"/>
    </row>
    <row r="87" spans="1:7" x14ac:dyDescent="0.25">
      <c r="A87" s="29" t="s">
        <v>84</v>
      </c>
      <c r="B87" s="30">
        <f t="shared" ref="B87:C87" si="3">+B14+B20+B30</f>
        <v>6733732.8600000003</v>
      </c>
      <c r="C87" s="30">
        <f t="shared" si="3"/>
        <v>10032303.52</v>
      </c>
      <c r="D87" s="30">
        <f>+D14+D20+D30+D40+D66</f>
        <v>30001986.520000003</v>
      </c>
      <c r="E87" s="30">
        <f>+E14+E20+E30+E40+E66</f>
        <v>21243789.66</v>
      </c>
      <c r="F87" s="30">
        <f>+F14+F20+F30+F40+F56</f>
        <v>11665823.049999999</v>
      </c>
      <c r="G87" s="30">
        <f>+G14+G20+G30+G40+G66+G56</f>
        <v>79677635.609999999</v>
      </c>
    </row>
    <row r="88" spans="1:7" x14ac:dyDescent="0.25">
      <c r="A88" s="26" t="s">
        <v>83</v>
      </c>
      <c r="B88" s="27"/>
      <c r="C88" s="27"/>
      <c r="D88" s="27"/>
      <c r="E88" s="27"/>
      <c r="F88" s="27"/>
      <c r="G88" s="28">
        <f>+G12-G87</f>
        <v>253843213.05999994</v>
      </c>
    </row>
    <row r="94" spans="1:7" x14ac:dyDescent="0.25">
      <c r="A94" s="21"/>
      <c r="B94" s="21"/>
      <c r="C94" s="21"/>
      <c r="D94" s="21"/>
      <c r="E94" s="21"/>
      <c r="F94" s="21"/>
      <c r="G94" s="21"/>
    </row>
    <row r="95" spans="1:7" ht="15.75" x14ac:dyDescent="0.25">
      <c r="A95" s="43" t="s">
        <v>95</v>
      </c>
      <c r="B95" s="43"/>
      <c r="C95" s="21" t="s">
        <v>96</v>
      </c>
      <c r="D95" s="43"/>
      <c r="E95" s="43"/>
      <c r="F95" s="51" t="s">
        <v>97</v>
      </c>
      <c r="G95" s="51"/>
    </row>
    <row r="96" spans="1:7" ht="15.75" x14ac:dyDescent="0.25">
      <c r="A96" s="42" t="s">
        <v>91</v>
      </c>
      <c r="B96" s="42"/>
      <c r="C96" s="42" t="s">
        <v>90</v>
      </c>
      <c r="D96" s="43"/>
      <c r="E96" s="43"/>
      <c r="F96" s="52" t="s">
        <v>99</v>
      </c>
      <c r="G96" s="52"/>
    </row>
    <row r="97" spans="1:7" ht="15.75" x14ac:dyDescent="0.25">
      <c r="A97" s="43" t="s">
        <v>88</v>
      </c>
      <c r="B97" s="43"/>
      <c r="C97" s="43" t="s">
        <v>89</v>
      </c>
      <c r="D97" s="43"/>
      <c r="E97" s="43"/>
      <c r="F97" s="51" t="s">
        <v>98</v>
      </c>
      <c r="G97" s="51"/>
    </row>
    <row r="98" spans="1:7" ht="15.75" x14ac:dyDescent="0.25">
      <c r="A98" s="43"/>
      <c r="B98" s="43"/>
      <c r="C98" s="43"/>
      <c r="D98" s="43"/>
      <c r="E98" s="43"/>
      <c r="F98" s="43"/>
      <c r="G98" s="43"/>
    </row>
    <row r="99" spans="1:7" x14ac:dyDescent="0.25">
      <c r="A99" s="21"/>
      <c r="B99" s="21"/>
      <c r="C99" s="21"/>
      <c r="D99" s="21"/>
      <c r="E99" s="21"/>
      <c r="F99" s="21"/>
      <c r="G99" s="21"/>
    </row>
    <row r="103" spans="1:7" x14ac:dyDescent="0.25">
      <c r="C103" t="s">
        <v>92</v>
      </c>
    </row>
  </sheetData>
  <mergeCells count="5">
    <mergeCell ref="A9:A11"/>
    <mergeCell ref="B9:G9"/>
    <mergeCell ref="F95:G95"/>
    <mergeCell ref="F96:G96"/>
    <mergeCell ref="F97:G97"/>
  </mergeCells>
  <printOptions horizontalCentered="1"/>
  <pageMargins left="0.74803149606299202" right="0.74803149606299202" top="0.35433070866141703" bottom="0.74803149606299202" header="0.31496062992126" footer="0.31496062992126"/>
  <pageSetup scale="50" orientation="landscape" r:id="rId1"/>
  <rowBreaks count="1" manualBreakCount="1">
    <brk id="101" max="6" man="1"/>
  </rowBreaks>
  <colBreaks count="1" manualBreakCount="1">
    <brk id="7" max="10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M Coste Pérez</dc:creator>
  <cp:lastModifiedBy>Merary Lantigua Cordero</cp:lastModifiedBy>
  <cp:lastPrinted>2022-06-03T17:24:54Z</cp:lastPrinted>
  <dcterms:created xsi:type="dcterms:W3CDTF">2022-02-09T20:06:33Z</dcterms:created>
  <dcterms:modified xsi:type="dcterms:W3CDTF">2022-06-06T12:25:11Z</dcterms:modified>
</cp:coreProperties>
</file>