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ZAS\CONTABILIDAD\BALANCE GENERAL\2021\OAI\Diciembre\"/>
    </mc:Choice>
  </mc:AlternateContent>
  <xr:revisionPtr revIDLastSave="0" documentId="13_ncr:1_{110EC909-EDC5-4467-B311-822BD5A43FD4}" xr6:coauthVersionLast="47" xr6:coauthVersionMax="47" xr10:uidLastSave="{00000000-0000-0000-0000-000000000000}"/>
  <bookViews>
    <workbookView xWindow="-120" yWindow="-120" windowWidth="29040" windowHeight="15840" xr2:uid="{57D4C9A9-560A-4FF7-A3B8-DDA5D1148DD2}"/>
  </bookViews>
  <sheets>
    <sheet name="Balance Dic.21" sheetId="1" r:id="rId1"/>
  </sheets>
  <externalReferences>
    <externalReference r:id="rId2"/>
    <externalReference r:id="rId3"/>
  </externalReferences>
  <definedNames>
    <definedName name="_xlnm.Print_Area" localSheetId="0">'Balance Dic.21'!$A$1:$D$52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26" i="1"/>
  <c r="C18" i="1"/>
  <c r="C14" i="1"/>
  <c r="C13" i="1"/>
  <c r="C12" i="1"/>
  <c r="C11" i="1"/>
  <c r="C31" i="1" l="1"/>
  <c r="C19" i="1"/>
  <c r="C15" i="1" l="1"/>
  <c r="C27" i="1" l="1"/>
  <c r="C33" i="1" s="1"/>
  <c r="C39" i="1" s="1"/>
  <c r="C20" i="1" l="1"/>
  <c r="C22" i="1" s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<sst xmlns="http://schemas.openxmlformats.org/spreadsheetml/2006/main" count="32" uniqueCount="32">
  <si>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</si>
  <si>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</si>
  <si>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</si>
  <si>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</si>
  <si>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</si>
  <si>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</si>
  <si>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</si>
  <si>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</si>
  <si>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</si>
  <si>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</si>
  <si>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</si>
  <si>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</si>
  <si>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</si>
  <si>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</si>
  <si>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</si>
  <si>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</si>
  <si>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</si>
  <si>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</si>
  <si>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</si>
  <si>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</si>
  <si>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</si>
  <si>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</si>
  <si>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</si>
  <si>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</si>
  <si>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</si>
  <si>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</si>
  <si>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t xml:space="preserve"> Enc. Depto. Administrativo y Financiero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</si>
  <si>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</si>
  <si>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 Enc. Depto. Contabilidad</t>
  </si>
  <si>
    <t>Ana Margarita Yapor</t>
  </si>
  <si>
    <t xml:space="preserve"> Carlos R. Castellanos </t>
  </si>
  <si>
    <t>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</si>
</sst>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Estados%20Financieros%20y%20Notas%202021/Estado%20Financiero%20y%20sus%20Notas%202021%20no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CONTABILIDAD/BALANCE%20GENERAL/2021/Planilla%20para%20trabajar%20los%20estados%20financieros/Balance%20General%20Globa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Instructivo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>
        <row r="8">
          <cell r="N8">
            <v>234422643.55776</v>
          </cell>
        </row>
        <row r="9">
          <cell r="N9">
            <v>11570015.957500001</v>
          </cell>
        </row>
        <row r="10">
          <cell r="N10">
            <v>2275960.284347917</v>
          </cell>
        </row>
        <row r="11">
          <cell r="N11">
            <v>4271860.893572228</v>
          </cell>
        </row>
        <row r="17">
          <cell r="N17">
            <v>100931779.26249999</v>
          </cell>
        </row>
        <row r="23">
          <cell r="N23">
            <v>0</v>
          </cell>
        </row>
        <row r="39">
          <cell r="N39">
            <v>353472259.95999998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20"/>
      <sheetName val="Balance General 012021"/>
      <sheetName val="Estado de Rendimiento Financ"/>
      <sheetName val="Flujo de Efectivo"/>
      <sheetName val="Estado de cambio"/>
      <sheetName val="Estado Comparativo"/>
      <sheetName val="Amortización "/>
      <sheetName val="Notas 7 8 9 10"/>
      <sheetName val="N 11 Desp."/>
      <sheetName val="Notas 12-16"/>
      <sheetName val="Notas 17 y 18"/>
      <sheetName val="Notas 19 y 20"/>
      <sheetName val="Notas 21 y 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8F68-88C3-4686-B0E1-E2A232BD9D99}">
  <dimension ref="A3:C52"/>
  <sheetViews>
    <sheetView tabSelected="1" zoomScaleNormal="100" workbookViewId="0">
      <selection activeCell="B27" sqref="B27"/>
    </sheetView>
  </sheetViews>
  <sheetFormatPr defaultRowHeight="15" x14ac:dyDescent="0.25"/>
  <cols>
    <col min="1" max="1" width="29.25" style="1" customWidth="1"/>
    <col min="2" max="2" width="33.5" style="1" customWidth="1"/>
    <col min="3" max="3" width="36.25" style="1" customWidth="1"/>
    <col min="4" max="4" width="5" style="1" customWidth="1"/>
    <col min="5" max="16384" width="9" style="1"/>
  </cols>
  <sheetData>
    <row r="3" spans="1:3" ht="15.75" x14ac:dyDescent="0.25">
      <c r="A3" s="2"/>
      <c r="B3" s="2"/>
      <c r="C3" s="2"/>
    </row>
    <row r="4" spans="1:3" ht="15.75" x14ac:dyDescent="0.25">
      <c r="A4" s="3"/>
      <c r="B4" s="3"/>
      <c r="C4" s="2"/>
    </row>
    <row r="5" spans="1:3" ht="15.75" x14ac:dyDescent="0.25">
      <c r="A5" s="18" t="s">
        <v>0</v>
      </c>
      <c r="B5" s="18"/>
      <c r="C5" s="18"/>
    </row>
    <row r="6" spans="1:3" ht="15.75" x14ac:dyDescent="0.25">
      <c r="A6" s="18" t="s">
        <v>31</v>
      </c>
      <c r="B6" s="18"/>
      <c r="C6" s="18"/>
    </row>
    <row r="7" spans="1:3" ht="15.75" x14ac:dyDescent="0.25">
      <c r="A7" s="18" t="s">
        <v>1</v>
      </c>
      <c r="B7" s="18"/>
      <c r="C7" s="18"/>
    </row>
    <row r="8" spans="1:3" ht="15.75" x14ac:dyDescent="0.25">
      <c r="A8" s="2"/>
      <c r="B8" s="2"/>
      <c r="C8" s="2"/>
    </row>
    <row r="9" spans="1:3" ht="15.75" x14ac:dyDescent="0.25">
      <c r="A9" s="4" t="s">
        <v>2</v>
      </c>
      <c r="B9" s="4"/>
      <c r="C9" s="2"/>
    </row>
    <row r="10" spans="1:3" ht="15.75" x14ac:dyDescent="0.25">
      <c r="A10" s="5" t="s">
        <v>3</v>
      </c>
      <c r="B10" s="5"/>
      <c r="C10" s="2"/>
    </row>
    <row r="11" spans="1:3" ht="15.75" x14ac:dyDescent="0.25">
      <c r="A11" s="2" t="s">
        <v>4</v>
      </c>
      <c r="B11" s="2"/>
      <c r="C11" s="6">
        <f>'[1]Balance General 012021'!$N$8</f>
        <v>234422643.55776</v>
      </c>
    </row>
    <row r="12" spans="1:3" ht="15.75" x14ac:dyDescent="0.25">
      <c r="A12" s="2" t="s">
        <v>5</v>
      </c>
      <c r="B12" s="2"/>
      <c r="C12" s="6">
        <f>'[1]Balance General 012021'!$N$9</f>
        <v>11570015.957500001</v>
      </c>
    </row>
    <row r="13" spans="1:3" ht="15.75" x14ac:dyDescent="0.25">
      <c r="A13" s="2" t="s">
        <v>6</v>
      </c>
      <c r="B13" s="2"/>
      <c r="C13" s="6">
        <f>'[1]Balance General 012021'!$N$10</f>
        <v>2275960.284347917</v>
      </c>
    </row>
    <row r="14" spans="1:3" ht="15.75" x14ac:dyDescent="0.25">
      <c r="A14" s="2" t="s">
        <v>7</v>
      </c>
      <c r="B14" s="2"/>
      <c r="C14" s="6">
        <f>'[1]Balance General 012021'!$N$11</f>
        <v>4271860.893572228</v>
      </c>
    </row>
    <row r="15" spans="1:3" ht="16.5" thickBot="1" x14ac:dyDescent="0.3">
      <c r="A15" s="5" t="s">
        <v>8</v>
      </c>
      <c r="B15" s="5"/>
      <c r="C15" s="7">
        <f>SUM(C11:C14)</f>
        <v>252540480.69318017</v>
      </c>
    </row>
    <row r="16" spans="1:3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f>'[1]Balance General 012021'!$N$17</f>
        <v>100931779.26249999</v>
      </c>
    </row>
    <row r="19" spans="1:3" ht="15.75" x14ac:dyDescent="0.25">
      <c r="A19" s="2" t="s">
        <v>11</v>
      </c>
      <c r="B19" s="2"/>
      <c r="C19" s="6">
        <f>+'[2]Balance General 012021'!I18</f>
        <v>0</v>
      </c>
    </row>
    <row r="20" spans="1:3" ht="16.5" thickBot="1" x14ac:dyDescent="0.3">
      <c r="A20" s="5" t="s">
        <v>12</v>
      </c>
      <c r="B20" s="5"/>
      <c r="C20" s="8">
        <f>SUM(C18:C19)</f>
        <v>100931779.26249999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353472259.95568013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f>'[1]Balance General 012021'!$N$23</f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/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3" ht="16.5" thickBot="1" x14ac:dyDescent="0.3">
      <c r="A33" s="5" t="s">
        <v>21</v>
      </c>
      <c r="B33" s="5"/>
      <c r="C33" s="7">
        <f>+C27+C31</f>
        <v>0</v>
      </c>
    </row>
    <row r="34" spans="1:3" ht="16.5" thickTop="1" x14ac:dyDescent="0.25">
      <c r="A34" s="2"/>
      <c r="B34" s="2"/>
      <c r="C34" s="2"/>
    </row>
    <row r="35" spans="1:3" ht="15.75" x14ac:dyDescent="0.25">
      <c r="A35" s="4" t="s">
        <v>22</v>
      </c>
      <c r="B35" s="4"/>
      <c r="C35" s="2"/>
    </row>
    <row r="36" spans="1:3" ht="15.75" x14ac:dyDescent="0.25">
      <c r="A36" s="2" t="s">
        <v>23</v>
      </c>
      <c r="B36" s="2"/>
      <c r="C36" s="9">
        <f>'[1]Balance General 012021'!$N$39</f>
        <v>353472259.95999998</v>
      </c>
    </row>
    <row r="37" spans="1:3" ht="16.5" thickBot="1" x14ac:dyDescent="0.3">
      <c r="A37" s="5" t="s">
        <v>24</v>
      </c>
      <c r="B37" s="5"/>
      <c r="C37" s="7">
        <f>SUM(C36)</f>
        <v>353472259.95999998</v>
      </c>
    </row>
    <row r="38" spans="1:3" ht="16.5" thickTop="1" x14ac:dyDescent="0.25">
      <c r="A38" s="2"/>
      <c r="B38" s="2"/>
      <c r="C38" s="2"/>
    </row>
    <row r="39" spans="1:3" ht="16.5" thickBot="1" x14ac:dyDescent="0.3">
      <c r="A39" s="5" t="s">
        <v>25</v>
      </c>
      <c r="B39" s="5"/>
      <c r="C39" s="7">
        <f>+C33+C37</f>
        <v>353472259.95999998</v>
      </c>
    </row>
    <row r="40" spans="1:3" ht="16.5" thickTop="1" x14ac:dyDescent="0.25">
      <c r="A40" s="2"/>
      <c r="B40" s="2"/>
      <c r="C40" s="2"/>
    </row>
    <row r="41" spans="1:3" ht="15.75" x14ac:dyDescent="0.25">
      <c r="A41" s="2"/>
      <c r="B41" s="2"/>
      <c r="C41" s="2"/>
    </row>
    <row r="42" spans="1:3" ht="15.75" x14ac:dyDescent="0.25">
      <c r="A42" s="2"/>
      <c r="B42" s="2"/>
      <c r="C42" s="2"/>
    </row>
    <row r="43" spans="1:3" ht="15.75" x14ac:dyDescent="0.25">
      <c r="A43" s="2"/>
      <c r="B43" s="2"/>
      <c r="C43" s="2"/>
    </row>
    <row r="44" spans="1:3" ht="15.75" x14ac:dyDescent="0.25">
      <c r="A44" s="19" t="s">
        <v>30</v>
      </c>
      <c r="B44" s="12"/>
      <c r="C44" s="19" t="s">
        <v>29</v>
      </c>
    </row>
    <row r="45" spans="1:3" ht="15.75" x14ac:dyDescent="0.25">
      <c r="A45" s="20"/>
      <c r="B45" s="12"/>
      <c r="C45" s="17"/>
    </row>
    <row r="46" spans="1:3" ht="15.75" x14ac:dyDescent="0.25">
      <c r="A46" s="15" t="s">
        <v>28</v>
      </c>
      <c r="B46" s="2"/>
      <c r="C46" s="14" t="s">
        <v>26</v>
      </c>
    </row>
    <row r="47" spans="1:3" ht="15.75" x14ac:dyDescent="0.25">
      <c r="A47" s="2"/>
      <c r="B47" s="2"/>
      <c r="C47" s="2"/>
    </row>
    <row r="48" spans="1:3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27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Dic.21</vt:lpstr>
      <vt:lpstr>'Balance Dic.21'!Print_Area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Carlos Rafael Castellanos Otaño</cp:lastModifiedBy>
  <cp:lastPrinted>2022-01-11T17:57:31Z</cp:lastPrinted>
  <dcterms:created xsi:type="dcterms:W3CDTF">2021-11-04T19:43:45Z</dcterms:created>
  <dcterms:modified xsi:type="dcterms:W3CDTF">2022-01-11T17:57:47Z</dcterms:modified>
</cp:coreProperties>
</file>