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n\UAF\FINANZAS\Documentos para la OAI 2021\FORMATO EDITABLE\Formato Excel\Agosto 2021\"/>
    </mc:Choice>
  </mc:AlternateContent>
  <bookViews>
    <workbookView xWindow="-120" yWindow="-120" windowWidth="29040" windowHeight="15840"/>
  </bookViews>
  <sheets>
    <sheet name="Balance General 022021" sheetId="1" r:id="rId1"/>
  </sheets>
  <externalReferences>
    <externalReference r:id="rId2"/>
  </externalReferences>
  <definedNames>
    <definedName name="_xlnm.Print_Area" localSheetId="0">'Balance General 022021'!$A$3:$C$48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7" i="1"/>
  <c r="C29" i="1" l="1"/>
  <c r="C24" i="1" l="1"/>
  <c r="C25" i="1" s="1"/>
  <c r="C31" i="1" s="1"/>
  <c r="D31" i="1" s="1"/>
  <c r="C34" i="1" l="1"/>
  <c r="C35" i="1" s="1"/>
  <c r="D34" i="1" s="1"/>
  <c r="C37" i="1" l="1"/>
  <c r="D37" i="1" s="1"/>
  <c r="C12" i="1" l="1"/>
  <c r="C16" i="1" l="1"/>
  <c r="C18" i="1" s="1"/>
  <c r="D18" i="1" l="1"/>
  <c r="C11" i="1" l="1"/>
  <c r="C9" i="1" l="1"/>
  <c r="C13" i="1" s="1"/>
  <c r="D13" i="1" l="1"/>
  <c r="C20" i="1"/>
  <c r="D38" i="1" l="1"/>
  <c r="D20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<sst xmlns="http://schemas.openxmlformats.org/spreadsheetml/2006/main" count="32" uniqueCount="32">
  <si>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</si>
  <si>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</si>
  <si>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</si>
  <si>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</si>
  <si>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</si>
  <si>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</si>
  <si>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</si>
  <si>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 xml:space="preserve"> Pasivos no corrientes</t>
  </si>
  <si>
    <t>Total pasivos no corrientes</t>
  </si>
  <si>
    <t>Total pasivos</t>
  </si>
  <si>
    <t>Balance General</t>
  </si>
  <si>
    <t xml:space="preserve">
Inventarios </t>
  </si>
  <si>
    <t>Gastos Pagados por Anticipados</t>
  </si>
  <si>
    <t>Pasivos corrientes</t>
  </si>
  <si>
    <t>Pasivos</t>
  </si>
  <si>
    <t>Patrimonio</t>
  </si>
  <si>
    <t>Patrimonio Institucional</t>
  </si>
  <si>
    <t xml:space="preserve">Total Patrimonio </t>
  </si>
  <si>
    <t>Total Pasivos y Patrimonio</t>
  </si>
  <si>
    <t>(Valores en RD$)</t>
  </si>
  <si>
    <t>Disponibilidades</t>
  </si>
  <si>
    <t>Bienes en uso Neto</t>
  </si>
  <si>
    <t>Bienes Intangibles</t>
  </si>
  <si>
    <t>Cuentas por pagar</t>
  </si>
  <si>
    <t>Pasivos no corrientes</t>
  </si>
  <si>
    <r>
      <rPr>
        <b/>
        <sz val="12"/>
        <color theme="1"/>
        <rFont val="Calibri Light"/>
        <family val="2"/>
      </rPr>
      <t xml:space="preserve">Marleny Aristy Almonte      </t>
    </r>
    <r>
      <rPr>
        <sz val="12"/>
        <color theme="1"/>
        <rFont val="Calibri Light"/>
        <family val="2"/>
      </rPr>
      <t xml:space="preserve">                                                  </t>
    </r>
  </si>
  <si>
    <t xml:space="preserve"> Enc. Depto. Administrativo y Financiero</t>
  </si>
  <si>
    <r>
      <rPr>
        <b/>
        <sz val="12"/>
        <color theme="1"/>
        <rFont val="Calibri Light"/>
        <family val="2"/>
      </rPr>
      <t>Maria E. Holguín Lopez</t>
    </r>
    <r>
      <rPr>
        <sz val="12"/>
        <color theme="1"/>
        <rFont val="Calibri Light"/>
        <family val="2"/>
      </rPr>
      <t xml:space="preserve">                                 </t>
    </r>
  </si>
  <si>
    <t xml:space="preserve"> Directora General 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</si>
  <si>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</si>
  <si>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>Cuenta por Cobrar a corto plazo</t>
  </si>
  <si>
    <t>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</si>
</sst>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1" fillId="0" borderId="1" xfId="0" applyNumberFormat="1" applyFont="1" applyBorder="1" applyAlignment="1">
      <alignment vertical="center"/>
    </xf>
    <xf numFmtId="43" fontId="1" fillId="0" borderId="0" xfId="0" applyNumberFormat="1" applyFont="1" applyAlignment="1">
      <alignment vertical="center"/>
    </xf>
    <xf numFmtId="43" fontId="1" fillId="0" borderId="2" xfId="0" applyNumberFormat="1" applyFont="1" applyBorder="1" applyAlignment="1">
      <alignment vertical="center"/>
    </xf>
    <xf numFmtId="43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>
        <row r="8">
          <cell r="J8">
            <v>126096634.88999999</v>
          </cell>
        </row>
        <row r="9">
          <cell r="J9">
            <v>14990056.33</v>
          </cell>
        </row>
        <row r="10">
          <cell r="J10">
            <v>2052258.4746570424</v>
          </cell>
        </row>
        <row r="11">
          <cell r="J11">
            <v>5729262.557777781</v>
          </cell>
        </row>
        <row r="12">
          <cell r="J12">
            <v>148868212.25243482</v>
          </cell>
        </row>
        <row r="15">
          <cell r="J15">
            <v>91449435.869999975</v>
          </cell>
        </row>
        <row r="16">
          <cell r="I16"/>
        </row>
        <row r="17">
          <cell r="J17">
            <v>91449435.869999975</v>
          </cell>
        </row>
        <row r="19">
          <cell r="J19">
            <v>240317648.12243479</v>
          </cell>
        </row>
        <row r="23">
          <cell r="J23">
            <v>204299.96</v>
          </cell>
        </row>
        <row r="31">
          <cell r="J31">
            <v>204299.96</v>
          </cell>
        </row>
        <row r="37">
          <cell r="J37">
            <v>240113348.15857923</v>
          </cell>
        </row>
        <row r="39">
          <cell r="J39">
            <v>240317648.11857924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2:D51"/>
  <sheetViews>
    <sheetView showGridLines="0" tabSelected="1" topLeftCell="A4" workbookViewId="0">
      <selection activeCell="C9" sqref="C9"/>
    </sheetView>
  </sheetViews>
  <sheetFormatPr defaultColWidth="9.140625" defaultRowHeight="15.75" x14ac:dyDescent="0.25"/>
  <cols>
    <col min="1" max="1" width="38.5703125" style="2" customWidth="1"/>
    <col min="2" max="2" width="8.28515625" style="2" customWidth="1"/>
    <col min="3" max="3" width="28.28515625" style="2" customWidth="1"/>
    <col min="4" max="4" width="41.7109375" style="2" customWidth="1"/>
    <col min="5" max="16384" width="9.140625" style="2"/>
  </cols>
  <sheetData>
    <row r="2" spans="1:4" x14ac:dyDescent="0.25">
      <c r="A2" s="1"/>
      <c r="B2" s="1"/>
    </row>
    <row r="3" spans="1:4" x14ac:dyDescent="0.25">
      <c r="A3" s="17" t="s">
        <v>10</v>
      </c>
      <c r="B3" s="17"/>
      <c r="C3" s="17"/>
    </row>
    <row r="4" spans="1:4" x14ac:dyDescent="0.25">
      <c r="A4" s="17" t="s">
        <v>31</v>
      </c>
      <c r="B4" s="17"/>
      <c r="C4" s="17"/>
    </row>
    <row r="5" spans="1:4" x14ac:dyDescent="0.25">
      <c r="A5" s="17" t="s">
        <v>19</v>
      </c>
      <c r="B5" s="17"/>
      <c r="C5" s="17"/>
    </row>
    <row r="6" spans="1:4" ht="9.75" customHeight="1" x14ac:dyDescent="0.25"/>
    <row r="7" spans="1:4" x14ac:dyDescent="0.25">
      <c r="A7" s="10" t="s">
        <v>0</v>
      </c>
      <c r="B7" s="10"/>
    </row>
    <row r="8" spans="1:4" x14ac:dyDescent="0.25">
      <c r="A8" s="3" t="s">
        <v>1</v>
      </c>
      <c r="B8" s="3"/>
    </row>
    <row r="9" spans="1:4" x14ac:dyDescent="0.25">
      <c r="A9" s="2" t="s">
        <v>20</v>
      </c>
      <c r="C9" s="4">
        <f>+'[1]Balance General 012021'!J8</f>
        <v>126096634.88999999</v>
      </c>
    </row>
    <row r="10" spans="1:4" x14ac:dyDescent="0.25">
      <c r="A10" s="2" t="s">
        <v>30</v>
      </c>
      <c r="C10" s="4">
        <f>+'[1]Balance General 012021'!J9</f>
        <v>14990056.33</v>
      </c>
    </row>
    <row r="11" spans="1:4" x14ac:dyDescent="0.25">
      <c r="A11" s="2" t="s">
        <v>11</v>
      </c>
      <c r="C11" s="4">
        <f>+'[1]Balance General 012021'!J10</f>
        <v>2052258.4746570424</v>
      </c>
    </row>
    <row r="12" spans="1:4" x14ac:dyDescent="0.25">
      <c r="A12" s="2" t="s">
        <v>12</v>
      </c>
      <c r="C12" s="4">
        <f>+'[1]Balance General 012021'!J11</f>
        <v>5729262.557777781</v>
      </c>
    </row>
    <row r="13" spans="1:4" ht="16.5" thickBot="1" x14ac:dyDescent="0.3">
      <c r="A13" s="3" t="s">
        <v>2</v>
      </c>
      <c r="B13" s="3"/>
      <c r="C13" s="7">
        <f>SUM(C9:C12)</f>
        <v>148868212.25243482</v>
      </c>
      <c r="D13" s="4">
        <f>+C13-'[1]Balance General 012021'!$J$12</f>
        <v>0</v>
      </c>
    </row>
    <row r="14" spans="1:4" ht="9" customHeight="1" thickTop="1" x14ac:dyDescent="0.25"/>
    <row r="15" spans="1:4" x14ac:dyDescent="0.25">
      <c r="A15" s="3" t="s">
        <v>3</v>
      </c>
      <c r="B15" s="3"/>
    </row>
    <row r="16" spans="1:4" x14ac:dyDescent="0.25">
      <c r="A16" s="2" t="s">
        <v>21</v>
      </c>
      <c r="C16" s="4">
        <f>+'[1]Balance General 012021'!J15</f>
        <v>91449435.869999975</v>
      </c>
    </row>
    <row r="17" spans="1:4" x14ac:dyDescent="0.25">
      <c r="A17" s="2" t="s">
        <v>22</v>
      </c>
      <c r="C17" s="4">
        <f>+'[1]Balance General 012021'!I16</f>
        <v>0</v>
      </c>
    </row>
    <row r="18" spans="1:4" ht="16.5" thickBot="1" x14ac:dyDescent="0.3">
      <c r="A18" s="3" t="s">
        <v>4</v>
      </c>
      <c r="B18" s="3"/>
      <c r="C18" s="5">
        <f>SUM(C16:C17)</f>
        <v>91449435.869999975</v>
      </c>
      <c r="D18" s="4">
        <f>+C18-'[1]Balance General 012021'!$J$17</f>
        <v>0</v>
      </c>
    </row>
    <row r="19" spans="1:4" ht="16.5" thickTop="1" x14ac:dyDescent="0.25"/>
    <row r="20" spans="1:4" ht="16.5" thickBot="1" x14ac:dyDescent="0.3">
      <c r="A20" s="3" t="s">
        <v>5</v>
      </c>
      <c r="B20" s="3"/>
      <c r="C20" s="7">
        <f>+C13+C18</f>
        <v>240317648.12243479</v>
      </c>
      <c r="D20" s="4">
        <f>+C20-'[1]Balance General 012021'!$J$19</f>
        <v>0</v>
      </c>
    </row>
    <row r="21" spans="1:4" ht="12" customHeight="1" thickTop="1" x14ac:dyDescent="0.25"/>
    <row r="22" spans="1:4" x14ac:dyDescent="0.25">
      <c r="A22" s="10" t="s">
        <v>14</v>
      </c>
      <c r="B22" s="10"/>
    </row>
    <row r="23" spans="1:4" x14ac:dyDescent="0.25">
      <c r="A23" s="3" t="s">
        <v>13</v>
      </c>
      <c r="B23" s="3"/>
      <c r="C23" s="3"/>
    </row>
    <row r="24" spans="1:4" x14ac:dyDescent="0.25">
      <c r="A24" s="2" t="s">
        <v>23</v>
      </c>
      <c r="C24" s="8">
        <f>+'[1]Balance General 012021'!J23</f>
        <v>204299.96</v>
      </c>
    </row>
    <row r="25" spans="1:4" ht="16.5" thickBot="1" x14ac:dyDescent="0.3">
      <c r="A25" s="3" t="s">
        <v>6</v>
      </c>
      <c r="B25" s="3"/>
      <c r="C25" s="7">
        <f>SUM(C24)</f>
        <v>204299.96</v>
      </c>
    </row>
    <row r="26" spans="1:4" ht="15" customHeight="1" thickTop="1" x14ac:dyDescent="0.25"/>
    <row r="27" spans="1:4" x14ac:dyDescent="0.25">
      <c r="A27" s="3" t="s">
        <v>7</v>
      </c>
      <c r="B27" s="3"/>
      <c r="C27" s="3"/>
    </row>
    <row r="28" spans="1:4" x14ac:dyDescent="0.25">
      <c r="A28" s="2" t="s">
        <v>24</v>
      </c>
      <c r="C28" s="4"/>
    </row>
    <row r="29" spans="1:4" x14ac:dyDescent="0.25">
      <c r="A29" s="3" t="s">
        <v>8</v>
      </c>
      <c r="B29" s="3"/>
      <c r="C29" s="6">
        <f>SUM(C28)</f>
        <v>0</v>
      </c>
    </row>
    <row r="30" spans="1:4" ht="5.25" customHeight="1" x14ac:dyDescent="0.25">
      <c r="C30" s="9"/>
    </row>
    <row r="31" spans="1:4" ht="16.5" thickBot="1" x14ac:dyDescent="0.3">
      <c r="A31" s="3" t="s">
        <v>9</v>
      </c>
      <c r="B31" s="3"/>
      <c r="C31" s="7">
        <f>+C25+C29</f>
        <v>204299.96</v>
      </c>
      <c r="D31" s="4">
        <f>+C31-'[1]Balance General 012021'!$J$31</f>
        <v>0</v>
      </c>
    </row>
    <row r="32" spans="1:4" ht="8.25" customHeight="1" thickTop="1" x14ac:dyDescent="0.25"/>
    <row r="33" spans="1:4" x14ac:dyDescent="0.25">
      <c r="A33" s="10" t="s">
        <v>15</v>
      </c>
      <c r="B33" s="10"/>
    </row>
    <row r="34" spans="1:4" x14ac:dyDescent="0.25">
      <c r="A34" s="2" t="s">
        <v>16</v>
      </c>
      <c r="C34" s="8">
        <f>+'[1]Balance General 012021'!J37</f>
        <v>240113348.15857923</v>
      </c>
      <c r="D34" s="4">
        <f>+C35-'[1]Balance General 012021'!$J$37</f>
        <v>0</v>
      </c>
    </row>
    <row r="35" spans="1:4" ht="16.5" thickBot="1" x14ac:dyDescent="0.3">
      <c r="A35" s="3" t="s">
        <v>17</v>
      </c>
      <c r="B35" s="3"/>
      <c r="C35" s="7">
        <f>SUM(C34)</f>
        <v>240113348.15857923</v>
      </c>
    </row>
    <row r="36" spans="1:4" ht="11.25" customHeight="1" thickTop="1" x14ac:dyDescent="0.25"/>
    <row r="37" spans="1:4" ht="16.5" thickBot="1" x14ac:dyDescent="0.3">
      <c r="A37" s="3" t="s">
        <v>18</v>
      </c>
      <c r="B37" s="3"/>
      <c r="C37" s="7">
        <f>+C31+C35</f>
        <v>240317648.11857924</v>
      </c>
      <c r="D37" s="4">
        <f>+C37-'[1]Balance General 012021'!$J$39</f>
        <v>0</v>
      </c>
    </row>
    <row r="38" spans="1:4" ht="16.5" thickTop="1" x14ac:dyDescent="0.25">
      <c r="D38" s="4">
        <f>+C20-C37</f>
        <v>3.8555562496185303E-3</v>
      </c>
    </row>
    <row r="41" spans="1:4" ht="19.5" customHeight="1" x14ac:dyDescent="0.25"/>
    <row r="42" spans="1:4" ht="15.75" customHeight="1" x14ac:dyDescent="0.25">
      <c r="A42" s="15" t="s">
        <v>25</v>
      </c>
      <c r="B42" s="12"/>
      <c r="C42" s="15" t="s">
        <v>27</v>
      </c>
    </row>
    <row r="43" spans="1:4" ht="0.75" customHeight="1" x14ac:dyDescent="0.25">
      <c r="A43" s="16"/>
      <c r="B43" s="12"/>
      <c r="C43" s="16"/>
    </row>
    <row r="44" spans="1:4" x14ac:dyDescent="0.25">
      <c r="A44" s="13" t="s">
        <v>26</v>
      </c>
      <c r="C44" s="11" t="s">
        <v>28</v>
      </c>
    </row>
    <row r="45" spans="1:4" ht="10.5" customHeight="1" x14ac:dyDescent="0.25"/>
    <row r="48" spans="1:4" x14ac:dyDescent="0.25">
      <c r="A48" s="14" t="s">
        <v>29</v>
      </c>
      <c r="B48" s="14"/>
      <c r="C48" s="14"/>
    </row>
    <row r="51" ht="19.5" customHeight="1" x14ac:dyDescent="0.25"/>
  </sheetData>
  <mergeCells count="6">
    <mergeCell ref="A48:C48"/>
    <mergeCell ref="C42:C43"/>
    <mergeCell ref="A42:A43"/>
    <mergeCell ref="A3:C3"/>
    <mergeCell ref="A4:C4"/>
    <mergeCell ref="A5:C5"/>
  </mergeCells>
  <printOptions horizontalCentered="1" verticalCentered="1"/>
  <pageMargins left="0.7" right="0.7" top="2" bottom="1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022021</vt:lpstr>
      <vt:lpstr>'Balance General 022021'!Print_Area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Leslie M Coste Pérez</cp:lastModifiedBy>
  <cp:lastPrinted>2021-09-07T17:42:39Z</cp:lastPrinted>
  <dcterms:created xsi:type="dcterms:W3CDTF">2021-03-05T12:31:55Z</dcterms:created>
  <dcterms:modified xsi:type="dcterms:W3CDTF">2021-09-08T16:36:15Z</dcterms:modified>
</cp:coreProperties>
</file>