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2\12-DICIEMBRE\"/>
    </mc:Choice>
  </mc:AlternateContent>
  <xr:revisionPtr revIDLastSave="0" documentId="13_ncr:1_{C599C4C2-23BB-4FD8-A52D-B77C5C422C2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Noviembre" sheetId="1" r:id="rId1"/>
  </sheets>
  <externalReferences>
    <externalReference r:id="rId2"/>
    <externalReference r:id="rId3"/>
  </externalReferences>
  <definedNames>
    <definedName name="_xlnm.Print_Area" localSheetId="0">Noviembre!$A$1:$D$52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6" i="1" l="1"/>
  <c r="C26" i="1"/>
  <c r="C18" i="1"/>
  <c r="C14" i="1"/>
  <c r="C13" i="1"/>
  <c r="C12" i="1"/>
  <c r="C11" i="1"/>
  <c r="C15" i="1" l="1"/>
  <c r="C19" i="1"/>
  <c r="C37" i="1" l="1"/>
  <c r="C31" i="1" l="1"/>
  <c r="C27" i="1" l="1"/>
  <c r="C33" i="1" s="1"/>
  <c r="C39" i="1" s="1"/>
  <c r="C20" i="1" l="1"/>
  <c r="C22" i="1" s="1"/>
</calcChain>
</file>

<file path=xl/sharedStrings.xml><?xml version="1.0" encoding="utf-8"?>
<sst xmlns="http://schemas.openxmlformats.org/spreadsheetml/2006/main" count="32" uniqueCount="32">
  <si>
    <t>Balance General</t>
  </si>
  <si>
    <t>(Valores en RD$)</t>
  </si>
  <si>
    <t>Activos</t>
  </si>
  <si>
    <t>Activos corrientes</t>
  </si>
  <si>
    <t>Disponibilidades</t>
  </si>
  <si>
    <t>Cuenta por Cobrar a corto plazo</t>
  </si>
  <si>
    <t xml:space="preserve">
Inventarios </t>
  </si>
  <si>
    <t>Gastos Pagados por Anticipados</t>
  </si>
  <si>
    <t>Total activos corrientes</t>
  </si>
  <si>
    <t>Activos no corrientes</t>
  </si>
  <si>
    <t>Bienes en uso Neto</t>
  </si>
  <si>
    <t>Bienes Intangibles</t>
  </si>
  <si>
    <t>Total activos no corrientes</t>
  </si>
  <si>
    <t>Total activos</t>
  </si>
  <si>
    <t>Pasivos</t>
  </si>
  <si>
    <t>Pasivos corrientes</t>
  </si>
  <si>
    <t>Cuentas por pagar</t>
  </si>
  <si>
    <t>Total pasivos corrientes</t>
  </si>
  <si>
    <t xml:space="preserve"> Pasivos no corrientes</t>
  </si>
  <si>
    <t>Pasivos no corrientes</t>
  </si>
  <si>
    <t>Total pasivos no corrientes</t>
  </si>
  <si>
    <t>Total pasivos</t>
  </si>
  <si>
    <t>Patrimonio</t>
  </si>
  <si>
    <t>Patrimonio Institucional</t>
  </si>
  <si>
    <t xml:space="preserve">Total Patrimonio </t>
  </si>
  <si>
    <t>Total Pasivos y Patrimonio</t>
  </si>
  <si>
    <r>
      <rPr>
        <b/>
        <sz val="12"/>
        <color theme="1"/>
        <rFont val="Calibri Light"/>
        <family val="2"/>
      </rPr>
      <t xml:space="preserve">Nota: </t>
    </r>
    <r>
      <rPr>
        <sz val="12"/>
        <color theme="1"/>
        <rFont val="Calibri Light"/>
        <family val="2"/>
      </rPr>
      <t>El Balance General está preparado en base a la ejecución presupuestaria.</t>
    </r>
  </si>
  <si>
    <t xml:space="preserve"> Carlos R. Castellanos </t>
  </si>
  <si>
    <t>Dir. Administrativo y Financiero</t>
  </si>
  <si>
    <t xml:space="preserve">Contador </t>
  </si>
  <si>
    <t xml:space="preserve">Pedro Ramirez </t>
  </si>
  <si>
    <t>Al 31 de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</si>
</sst>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u/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3" fontId="1" fillId="2" borderId="0" xfId="0" applyNumberFormat="1" applyFont="1" applyFill="1" applyAlignment="1">
      <alignment vertical="center"/>
    </xf>
    <xf numFmtId="43" fontId="2" fillId="2" borderId="1" xfId="0" applyNumberFormat="1" applyFont="1" applyFill="1" applyBorder="1" applyAlignment="1">
      <alignment vertical="center"/>
    </xf>
    <xf numFmtId="43" fontId="2" fillId="2" borderId="2" xfId="0" applyNumberFormat="1" applyFont="1" applyFill="1" applyBorder="1" applyAlignment="1">
      <alignment vertical="center"/>
    </xf>
    <xf numFmtId="43" fontId="1" fillId="2" borderId="3" xfId="0" applyNumberFormat="1" applyFont="1" applyFill="1" applyBorder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1933575</xdr:colOff>
      <xdr:row>1</xdr:row>
      <xdr:rowOff>9525</xdr:rowOff>
    </xdr:from>
    <xdr:to>
      <xdr:col>2</xdr:col>
      <xdr:colOff>704850</xdr:colOff>
      <xdr:row>4</xdr:row>
      <xdr:rowOff>187325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1933575" y="200025"/>
          <a:ext cx="3543300" cy="768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ZAS/PEDRO%20RAMIREZ-CONTABILIDAD/EEFF%202022%20-FINAL%20MODIFICADO-P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NANZAS\CONTABILIDAD\BALANCE%20GENERAL\2021\Planilla%20para%20trabajar%20los%20estados%20financieros\Balance%20General%20Global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 2021"/>
      <sheetName val="Estado de Situación Financiera"/>
      <sheetName val="Cambio del Patrimonio"/>
      <sheetName val="Estado de Rendimiento Financ"/>
      <sheetName val="Flujo de Efectivo"/>
      <sheetName val="Notas 7 8 9 10"/>
      <sheetName val="Estado Comparativo"/>
      <sheetName val="Amortización"/>
      <sheetName val="N 11 Desp."/>
      <sheetName val="Notas 12-16"/>
      <sheetName val="Notas 17 18"/>
      <sheetName val="Notas 19 y 20"/>
      <sheetName val="Notas 21 y 22"/>
    </sheetNames>
    <sheetDataSet>
      <sheetData sheetId="0"/>
      <sheetData sheetId="1">
        <row r="9">
          <cell r="B9">
            <v>221976782.18000001</v>
          </cell>
        </row>
        <row r="10">
          <cell r="B10">
            <v>2084536.86</v>
          </cell>
        </row>
        <row r="11">
          <cell r="B11">
            <v>2350621.2999999998</v>
          </cell>
        </row>
        <row r="12">
          <cell r="B12">
            <v>7941136.2999999998</v>
          </cell>
        </row>
        <row r="16">
          <cell r="B16">
            <v>165338956.38000003</v>
          </cell>
        </row>
        <row r="23">
          <cell r="B23">
            <v>0</v>
          </cell>
        </row>
        <row r="30">
          <cell r="B30">
            <v>399692033.01999998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 2020"/>
      <sheetName val="Balance General 012021"/>
      <sheetName val="Estado de Rendimiento Financ"/>
      <sheetName val="Flujo de Efectivo"/>
      <sheetName val="Estado de cambio"/>
      <sheetName val="Estado Comparativo"/>
      <sheetName val="Amortización "/>
      <sheetName val="Notas 7 8 9 10"/>
      <sheetName val="N 11 Desp."/>
      <sheetName val="Notas 12-16"/>
      <sheetName val="Notas 17 y 18"/>
      <sheetName val="Notas 19 y 20"/>
      <sheetName val="Notas 21 y 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52"/>
  <sheetViews>
    <sheetView tabSelected="1" topLeftCell="A20" zoomScaleNormal="100" workbookViewId="0">
      <selection activeCell="C18" sqref="C18"/>
    </sheetView>
  </sheetViews>
  <sheetFormatPr defaultColWidth="9" defaultRowHeight="15" x14ac:dyDescent="0.25"/>
  <cols>
    <col min="1" max="1" width="29.28515625" style="1" customWidth="1"/>
    <col min="2" max="2" width="33.42578125" style="1" customWidth="1"/>
    <col min="3" max="3" width="36.28515625" style="1" customWidth="1"/>
    <col min="4" max="4" width="5" style="1" customWidth="1"/>
    <col min="5" max="16384" width="9" style="1"/>
  </cols>
  <sheetData>
    <row r="3" spans="1:3" ht="15.75" x14ac:dyDescent="0.25">
      <c r="A3" s="2"/>
      <c r="B3" s="2"/>
      <c r="C3" s="2"/>
    </row>
    <row r="4" spans="1:3" ht="15.75" x14ac:dyDescent="0.25">
      <c r="A4" s="3"/>
      <c r="B4" s="3"/>
      <c r="C4" s="2"/>
    </row>
    <row r="5" spans="1:3" ht="15.75" x14ac:dyDescent="0.25">
      <c r="A5" s="16" t="s">
        <v>0</v>
      </c>
      <c r="B5" s="16"/>
      <c r="C5" s="16"/>
    </row>
    <row r="6" spans="1:3" ht="15.75" x14ac:dyDescent="0.25">
      <c r="A6" s="16" t="s">
        <v>31</v>
      </c>
      <c r="B6" s="16"/>
      <c r="C6" s="16"/>
    </row>
    <row r="7" spans="1:3" ht="15.75" x14ac:dyDescent="0.25">
      <c r="A7" s="16" t="s">
        <v>1</v>
      </c>
      <c r="B7" s="16"/>
      <c r="C7" s="16"/>
    </row>
    <row r="8" spans="1:3" ht="15.75" x14ac:dyDescent="0.25">
      <c r="A8" s="2"/>
      <c r="B8" s="2"/>
      <c r="C8" s="2"/>
    </row>
    <row r="9" spans="1:3" ht="15.75" x14ac:dyDescent="0.25">
      <c r="A9" s="4" t="s">
        <v>2</v>
      </c>
      <c r="B9" s="4"/>
      <c r="C9" s="2"/>
    </row>
    <row r="10" spans="1:3" ht="15.75" x14ac:dyDescent="0.25">
      <c r="A10" s="5" t="s">
        <v>3</v>
      </c>
      <c r="B10" s="5"/>
      <c r="C10" s="2"/>
    </row>
    <row r="11" spans="1:3" ht="15.75" x14ac:dyDescent="0.25">
      <c r="A11" s="2" t="s">
        <v>4</v>
      </c>
      <c r="B11" s="2"/>
      <c r="C11" s="6">
        <f>+'[1]Estado de Situación Financiera'!$B$9</f>
        <v>221976782.18000001</v>
      </c>
    </row>
    <row r="12" spans="1:3" ht="15.75" x14ac:dyDescent="0.25">
      <c r="A12" s="2" t="s">
        <v>5</v>
      </c>
      <c r="B12" s="2"/>
      <c r="C12" s="6">
        <f>+'[1]Estado de Situación Financiera'!$B$10</f>
        <v>2084536.86</v>
      </c>
    </row>
    <row r="13" spans="1:3" ht="15.75" x14ac:dyDescent="0.25">
      <c r="A13" s="2" t="s">
        <v>6</v>
      </c>
      <c r="B13" s="2"/>
      <c r="C13" s="6">
        <f>+'[1]Estado de Situación Financiera'!$B$11</f>
        <v>2350621.2999999998</v>
      </c>
    </row>
    <row r="14" spans="1:3" ht="15.75" x14ac:dyDescent="0.25">
      <c r="A14" s="2" t="s">
        <v>7</v>
      </c>
      <c r="B14" s="2"/>
      <c r="C14" s="6">
        <f>+'[1]Estado de Situación Financiera'!$B$12</f>
        <v>7941136.2999999998</v>
      </c>
    </row>
    <row r="15" spans="1:3" ht="16.5" thickBot="1" x14ac:dyDescent="0.3">
      <c r="A15" s="5" t="s">
        <v>8</v>
      </c>
      <c r="B15" s="5"/>
      <c r="C15" s="7">
        <f>SUM(C11:C14)</f>
        <v>234353076.64000005</v>
      </c>
    </row>
    <row r="16" spans="1:3" ht="16.5" thickTop="1" x14ac:dyDescent="0.25">
      <c r="A16" s="2"/>
      <c r="B16" s="2"/>
      <c r="C16" s="2"/>
    </row>
    <row r="17" spans="1:3" ht="15.75" x14ac:dyDescent="0.25">
      <c r="A17" s="5" t="s">
        <v>9</v>
      </c>
      <c r="B17" s="5"/>
      <c r="C17" s="2"/>
    </row>
    <row r="18" spans="1:3" ht="15.75" x14ac:dyDescent="0.25">
      <c r="A18" s="2" t="s">
        <v>10</v>
      </c>
      <c r="B18" s="2"/>
      <c r="C18" s="6">
        <f>+'[1]Estado de Situación Financiera'!$B$16</f>
        <v>165338956.38000003</v>
      </c>
    </row>
    <row r="19" spans="1:3" ht="15.75" x14ac:dyDescent="0.25">
      <c r="A19" s="2" t="s">
        <v>11</v>
      </c>
      <c r="B19" s="2"/>
      <c r="C19" s="6">
        <f>+'[2]Balance General 012021'!I18</f>
        <v>0</v>
      </c>
    </row>
    <row r="20" spans="1:3" ht="16.5" thickBot="1" x14ac:dyDescent="0.3">
      <c r="A20" s="5" t="s">
        <v>12</v>
      </c>
      <c r="B20" s="5"/>
      <c r="C20" s="8">
        <f>SUM(C18:C19)</f>
        <v>165338956.38000003</v>
      </c>
    </row>
    <row r="21" spans="1:3" ht="16.5" thickTop="1" x14ac:dyDescent="0.25">
      <c r="A21" s="2"/>
      <c r="B21" s="2"/>
      <c r="C21" s="2"/>
    </row>
    <row r="22" spans="1:3" ht="16.5" thickBot="1" x14ac:dyDescent="0.3">
      <c r="A22" s="5" t="s">
        <v>13</v>
      </c>
      <c r="B22" s="5"/>
      <c r="C22" s="7">
        <f>+C15+C20</f>
        <v>399692033.0200001</v>
      </c>
    </row>
    <row r="23" spans="1:3" ht="16.5" thickTop="1" x14ac:dyDescent="0.25">
      <c r="A23" s="2"/>
      <c r="B23" s="2"/>
      <c r="C23" s="2"/>
    </row>
    <row r="24" spans="1:3" ht="15.75" x14ac:dyDescent="0.25">
      <c r="A24" s="4" t="s">
        <v>14</v>
      </c>
      <c r="B24" s="4"/>
      <c r="C24" s="2"/>
    </row>
    <row r="25" spans="1:3" ht="15.75" x14ac:dyDescent="0.25">
      <c r="A25" s="5" t="s">
        <v>15</v>
      </c>
      <c r="B25" s="5"/>
      <c r="C25" s="5"/>
    </row>
    <row r="26" spans="1:3" ht="15.75" x14ac:dyDescent="0.25">
      <c r="A26" s="2" t="s">
        <v>16</v>
      </c>
      <c r="B26" s="2"/>
      <c r="C26" s="9">
        <f>+'[1]Estado de Situación Financiera'!$B$23</f>
        <v>0</v>
      </c>
    </row>
    <row r="27" spans="1:3" ht="16.5" thickBot="1" x14ac:dyDescent="0.3">
      <c r="A27" s="5" t="s">
        <v>17</v>
      </c>
      <c r="B27" s="5"/>
      <c r="C27" s="7">
        <f>SUM(C26)</f>
        <v>0</v>
      </c>
    </row>
    <row r="28" spans="1:3" ht="16.5" thickTop="1" x14ac:dyDescent="0.25">
      <c r="A28" s="2"/>
      <c r="B28" s="2"/>
      <c r="C28" s="2"/>
    </row>
    <row r="29" spans="1:3" ht="15.75" x14ac:dyDescent="0.25">
      <c r="A29" s="5" t="s">
        <v>18</v>
      </c>
      <c r="B29" s="5"/>
      <c r="C29" s="5"/>
    </row>
    <row r="30" spans="1:3" ht="15.75" x14ac:dyDescent="0.25">
      <c r="A30" s="2" t="s">
        <v>19</v>
      </c>
      <c r="B30" s="2"/>
      <c r="C30" s="6"/>
    </row>
    <row r="31" spans="1:3" ht="15.75" x14ac:dyDescent="0.25">
      <c r="A31" s="5" t="s">
        <v>20</v>
      </c>
      <c r="B31" s="5"/>
      <c r="C31" s="10">
        <f>SUM(C30)</f>
        <v>0</v>
      </c>
    </row>
    <row r="32" spans="1:3" ht="15.75" x14ac:dyDescent="0.25">
      <c r="A32" s="2"/>
      <c r="B32" s="2"/>
      <c r="C32" s="11"/>
    </row>
    <row r="33" spans="1:3" ht="16.5" thickBot="1" x14ac:dyDescent="0.3">
      <c r="A33" s="5" t="s">
        <v>21</v>
      </c>
      <c r="B33" s="5"/>
      <c r="C33" s="7">
        <f>+C27+C31</f>
        <v>0</v>
      </c>
    </row>
    <row r="34" spans="1:3" ht="16.5" thickTop="1" x14ac:dyDescent="0.25">
      <c r="A34" s="2"/>
      <c r="B34" s="2"/>
      <c r="C34" s="2"/>
    </row>
    <row r="35" spans="1:3" ht="15.75" x14ac:dyDescent="0.25">
      <c r="A35" s="4" t="s">
        <v>22</v>
      </c>
      <c r="B35" s="4"/>
      <c r="C35" s="2"/>
    </row>
    <row r="36" spans="1:3" ht="15.75" x14ac:dyDescent="0.25">
      <c r="A36" s="2" t="s">
        <v>23</v>
      </c>
      <c r="B36" s="2"/>
      <c r="C36" s="9">
        <f>+'[1]Estado de Situación Financiera'!$B$30</f>
        <v>399692033.01999998</v>
      </c>
    </row>
    <row r="37" spans="1:3" ht="16.5" thickBot="1" x14ac:dyDescent="0.3">
      <c r="A37" s="5" t="s">
        <v>24</v>
      </c>
      <c r="B37" s="5"/>
      <c r="C37" s="7">
        <f>SUM(C36)</f>
        <v>399692033.01999998</v>
      </c>
    </row>
    <row r="38" spans="1:3" ht="16.5" thickTop="1" x14ac:dyDescent="0.25">
      <c r="A38" s="2"/>
      <c r="B38" s="2"/>
      <c r="C38" s="2"/>
    </row>
    <row r="39" spans="1:3" ht="16.5" thickBot="1" x14ac:dyDescent="0.3">
      <c r="A39" s="5" t="s">
        <v>25</v>
      </c>
      <c r="B39" s="5"/>
      <c r="C39" s="7">
        <f>+C33+C37</f>
        <v>399692033.01999998</v>
      </c>
    </row>
    <row r="40" spans="1:3" ht="16.5" thickTop="1" x14ac:dyDescent="0.25">
      <c r="A40" s="2"/>
      <c r="B40" s="2"/>
      <c r="C40" s="2"/>
    </row>
    <row r="41" spans="1:3" ht="15.75" x14ac:dyDescent="0.25">
      <c r="A41" s="2"/>
      <c r="B41" s="2"/>
      <c r="C41" s="2"/>
    </row>
    <row r="42" spans="1:3" ht="15.75" x14ac:dyDescent="0.25">
      <c r="A42" s="2"/>
      <c r="B42" s="2"/>
      <c r="C42" s="2"/>
    </row>
    <row r="43" spans="1:3" ht="15.75" x14ac:dyDescent="0.25">
      <c r="A43" s="2"/>
      <c r="B43" s="2"/>
      <c r="C43" s="2"/>
    </row>
    <row r="44" spans="1:3" ht="15.75" x14ac:dyDescent="0.25">
      <c r="A44" s="17" t="s">
        <v>30</v>
      </c>
      <c r="B44" s="12"/>
      <c r="C44" s="17" t="s">
        <v>27</v>
      </c>
    </row>
    <row r="45" spans="1:3" ht="15.75" x14ac:dyDescent="0.25">
      <c r="A45" s="18"/>
      <c r="B45" s="12"/>
      <c r="C45" s="18"/>
    </row>
    <row r="46" spans="1:3" ht="15.75" x14ac:dyDescent="0.25">
      <c r="A46" s="14" t="s">
        <v>29</v>
      </c>
      <c r="B46" s="2"/>
      <c r="C46" s="14" t="s">
        <v>28</v>
      </c>
    </row>
    <row r="47" spans="1:3" ht="15.75" x14ac:dyDescent="0.25">
      <c r="A47" s="2"/>
      <c r="B47" s="2"/>
      <c r="C47" s="2"/>
    </row>
    <row r="48" spans="1:3" ht="15.75" x14ac:dyDescent="0.25">
      <c r="A48" s="2"/>
      <c r="B48" s="2"/>
      <c r="C48" s="2"/>
    </row>
    <row r="49" spans="1:3" ht="15.75" x14ac:dyDescent="0.25">
      <c r="A49" s="2"/>
      <c r="B49" s="13"/>
      <c r="C49" s="2"/>
    </row>
    <row r="50" spans="1:3" ht="15.75" x14ac:dyDescent="0.25">
      <c r="A50" s="15" t="s">
        <v>26</v>
      </c>
      <c r="B50" s="15"/>
      <c r="C50" s="15"/>
    </row>
    <row r="51" spans="1:3" ht="15.75" x14ac:dyDescent="0.25">
      <c r="A51" s="2"/>
      <c r="B51" s="2"/>
      <c r="C51" s="2"/>
    </row>
    <row r="52" spans="1:3" ht="15.75" x14ac:dyDescent="0.25">
      <c r="A52" s="2"/>
      <c r="B52" s="2"/>
      <c r="C52" s="2"/>
    </row>
  </sheetData>
  <mergeCells count="6">
    <mergeCell ref="A50:C50"/>
    <mergeCell ref="A5:C5"/>
    <mergeCell ref="A6:C6"/>
    <mergeCell ref="A7:C7"/>
    <mergeCell ref="A44:A45"/>
    <mergeCell ref="C44:C45"/>
  </mergeCells>
  <pageMargins left="1.299212598425197" right="0.70866141732283472" top="0.74803149606299213" bottom="0.7480314960629921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Noviembre</vt:lpstr>
      <vt:lpstr>Noviembre!Print_Area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Rafael Castellanos Otaño</dc:creator>
  <cp:lastModifiedBy>Pedro Valentín Ramírez Pérez</cp:lastModifiedBy>
  <cp:lastPrinted>2023-01-11T14:21:24Z</cp:lastPrinted>
  <dcterms:created xsi:type="dcterms:W3CDTF">2021-11-04T19:43:45Z</dcterms:created>
  <dcterms:modified xsi:type="dcterms:W3CDTF">2023-01-11T14:21:27Z</dcterms:modified>
</cp:coreProperties>
</file>