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F:\FINANZAS\CONTABILIDAD\BALANCE GENERAL\2022\OAI\Septiembre\"/>
    </mc:Choice>
  </mc:AlternateContent>
  <xr:revisionPtr revIDLastSave="0" documentId="13_ncr:1_{C46D7ABE-8948-4304-AD1B-DBB6E016F36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eptiembre 2022" sheetId="1" r:id="rId1"/>
  </sheets>
  <externalReferences>
    <externalReference r:id="rId2"/>
    <externalReference r:id="rId3"/>
  </externalReferences>
  <definedNames>
    <definedName name="_xlnm.Print_Area" localSheetId="0">'Septiembre 2022'!$A$1:$D$52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C26" i="1"/>
  <c r="C18" i="1"/>
  <c r="C14" i="1"/>
  <c r="C13" i="1"/>
  <c r="C12" i="1"/>
  <c r="C11" i="1"/>
  <c r="C19" i="1"/>
  <c r="C37" i="1" l="1"/>
  <c r="C31" i="1" l="1"/>
  <c r="C15" i="1" l="1"/>
  <c r="C27" i="1" l="1"/>
  <c r="C33" i="1" s="1"/>
  <c r="C39" i="1" s="1"/>
  <c r="C20" i="1" l="1"/>
  <c r="C22" i="1" s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<sst xmlns="http://schemas.openxmlformats.org/spreadsheetml/2006/main" count="32" uniqueCount="32">
  <si>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</si>
  <si>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</si>
  <si>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</si>
  <si>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</si>
  <si>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</si>
  <si>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</si>
  <si>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</si>
  <si>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</si>
  <si>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</si>
  <si>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</si>
  <si>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</si>
  <si>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</si>
  <si>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</si>
  <si>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</si>
  <si>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</si>
  <si>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</si>
  <si>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</si>
  <si>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</si>
  <si>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</si>
  <si>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</si>
  <si>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</si>
  <si>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</si>
  <si>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</si>
  <si>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</si>
  <si>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</si>
  <si>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</si>
  <si>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</si>
  <si>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 Carlos R. Castellanos </t>
  </si>
  <si>
    <t>Carmen Martínez</t>
  </si>
  <si>
    <t>Al 30 de septiembre 2022</t>
  </si>
  <si>
    <t>Técnico  de Contabilidad</t>
  </si>
  <si>
    <t xml:space="preserve"> Enc. División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</si>
</sst>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1933575</xdr:colOff>
      <xdr:row>1</xdr:row>
      <xdr:rowOff>9525</xdr:rowOff>
    </xdr:from>
    <xdr:to>
      <xdr:col>2</xdr:col>
      <xdr:colOff>704850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933575" y="200025"/>
          <a:ext cx="3543300" cy="768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Carmen%20Martinez/Copia%20de%20Copia%20de%20EEFF%202022%20-FINAL%20MODIFIC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CONTABILIDAD/BALANCE%20GENERAL/2021/Planilla%20para%20trabajar%20los%20estados%20financieros/Balance%20General%20Globa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1"/>
      <sheetName val="Estado de Situación Financiera"/>
      <sheetName val="Cambio del Patrimonio"/>
      <sheetName val="Estado de Rendimiento Financ"/>
      <sheetName val="Flujo de Efectivo"/>
      <sheetName val="Notas 7 8 9 10"/>
      <sheetName val="Estado Comparativo"/>
      <sheetName val="Amortización"/>
      <sheetName val="N 11 Desp."/>
      <sheetName val="Notas 12-16"/>
      <sheetName val="Notas 17 18"/>
      <sheetName val="Notas 19 y 20"/>
      <sheetName val="Notas 21 y 22"/>
    </sheetNames>
    <sheetDataSet>
      <sheetData sheetId="0"/>
      <sheetData sheetId="1">
        <row r="9">
          <cell r="F9">
            <v>251850020.19999999</v>
          </cell>
        </row>
        <row r="10">
          <cell r="F10">
            <v>1347162.4300000002</v>
          </cell>
        </row>
        <row r="11">
          <cell r="F11">
            <v>2448943.7400000002</v>
          </cell>
        </row>
        <row r="12">
          <cell r="F12">
            <v>4920770.1399999997</v>
          </cell>
        </row>
        <row r="17">
          <cell r="F17">
            <v>139729615.60000002</v>
          </cell>
        </row>
        <row r="23">
          <cell r="F23">
            <v>200740.09</v>
          </cell>
        </row>
        <row r="30">
          <cell r="F30">
            <v>400095772.01999998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0"/>
      <sheetName val="Balance General 012021"/>
      <sheetName val="Estado de Rendimiento Financ"/>
      <sheetName val="Flujo de Efectivo"/>
      <sheetName val="Estado de cambio"/>
      <sheetName val="Estado Comparativo"/>
      <sheetName val="Amortización "/>
      <sheetName val="Notas 7 8 9 10"/>
      <sheetName val="N 11 Desp."/>
      <sheetName val="Notas 12-16"/>
      <sheetName val="Notas 17 y 18"/>
      <sheetName val="Notas 19 y 20"/>
      <sheetName val="Notas 21 y 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52"/>
  <sheetViews>
    <sheetView tabSelected="1" zoomScaleNormal="100" workbookViewId="0">
      <selection activeCell="I8" sqref="I8"/>
    </sheetView>
  </sheetViews>
  <sheetFormatPr baseColWidth="10" defaultColWidth="9" defaultRowHeight="15" x14ac:dyDescent="0.25"/>
  <cols>
    <col min="1" max="1" width="29.25" style="1" customWidth="1"/>
    <col min="2" max="2" width="33.375" style="1" customWidth="1"/>
    <col min="3" max="3" width="36.25" style="1" customWidth="1"/>
    <col min="4" max="4" width="5" style="1" customWidth="1"/>
    <col min="5" max="16384" width="9" style="1"/>
  </cols>
  <sheetData>
    <row r="3" spans="1:3" ht="15.75" x14ac:dyDescent="0.25">
      <c r="A3" s="2"/>
      <c r="B3" s="2"/>
      <c r="C3" s="2"/>
    </row>
    <row r="4" spans="1:3" ht="15.75" x14ac:dyDescent="0.25">
      <c r="A4" s="3"/>
      <c r="B4" s="3"/>
      <c r="C4" s="2"/>
    </row>
    <row r="5" spans="1:3" ht="15.75" x14ac:dyDescent="0.25">
      <c r="A5" s="16" t="s">
        <v>0</v>
      </c>
      <c r="B5" s="16"/>
      <c r="C5" s="16"/>
    </row>
    <row r="6" spans="1:3" ht="15.75" x14ac:dyDescent="0.25">
      <c r="A6" s="16" t="s">
        <v>29</v>
      </c>
      <c r="B6" s="16"/>
      <c r="C6" s="16"/>
    </row>
    <row r="7" spans="1:3" ht="15.75" x14ac:dyDescent="0.25">
      <c r="A7" s="16" t="s">
        <v>1</v>
      </c>
      <c r="B7" s="16"/>
      <c r="C7" s="16"/>
    </row>
    <row r="8" spans="1:3" ht="15.75" x14ac:dyDescent="0.25">
      <c r="A8" s="2"/>
      <c r="B8" s="2"/>
      <c r="C8" s="2"/>
    </row>
    <row r="9" spans="1:3" ht="15.75" x14ac:dyDescent="0.25">
      <c r="A9" s="4" t="s">
        <v>2</v>
      </c>
      <c r="B9" s="4"/>
      <c r="C9" s="2"/>
    </row>
    <row r="10" spans="1:3" ht="15.75" x14ac:dyDescent="0.25">
      <c r="A10" s="5" t="s">
        <v>3</v>
      </c>
      <c r="B10" s="5"/>
      <c r="C10" s="2"/>
    </row>
    <row r="11" spans="1:3" ht="15.75" x14ac:dyDescent="0.25">
      <c r="A11" s="2" t="s">
        <v>4</v>
      </c>
      <c r="B11" s="2"/>
      <c r="C11" s="6">
        <f>'[1]Estado de Situación Financiera'!$F$9</f>
        <v>251850020.19999999</v>
      </c>
    </row>
    <row r="12" spans="1:3" ht="15.75" x14ac:dyDescent="0.25">
      <c r="A12" s="2" t="s">
        <v>5</v>
      </c>
      <c r="B12" s="2"/>
      <c r="C12" s="6">
        <f>'[1]Estado de Situación Financiera'!$F$10</f>
        <v>1347162.4300000002</v>
      </c>
    </row>
    <row r="13" spans="1:3" ht="15.75" x14ac:dyDescent="0.25">
      <c r="A13" s="2" t="s">
        <v>6</v>
      </c>
      <c r="B13" s="2"/>
      <c r="C13" s="6">
        <f>'[1]Estado de Situación Financiera'!$F$11</f>
        <v>2448943.7400000002</v>
      </c>
    </row>
    <row r="14" spans="1:3" ht="15.75" x14ac:dyDescent="0.25">
      <c r="A14" s="2" t="s">
        <v>7</v>
      </c>
      <c r="B14" s="2"/>
      <c r="C14" s="6">
        <f>'[1]Estado de Situación Financiera'!$F$12</f>
        <v>4920770.1399999997</v>
      </c>
    </row>
    <row r="15" spans="1:3" ht="16.5" thickBot="1" x14ac:dyDescent="0.3">
      <c r="A15" s="5" t="s">
        <v>8</v>
      </c>
      <c r="B15" s="5"/>
      <c r="C15" s="7">
        <f>SUM(C11:C14)</f>
        <v>260566896.50999999</v>
      </c>
    </row>
    <row r="16" spans="1:3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f>'[1]Estado de Situación Financiera'!$F$17</f>
        <v>139729615.60000002</v>
      </c>
    </row>
    <row r="19" spans="1:3" ht="15.75" x14ac:dyDescent="0.25">
      <c r="A19" s="2" t="s">
        <v>11</v>
      </c>
      <c r="B19" s="2"/>
      <c r="C19" s="6">
        <f>+'[2]Balance General 012021'!I18</f>
        <v>0</v>
      </c>
    </row>
    <row r="20" spans="1:3" ht="16.5" thickBot="1" x14ac:dyDescent="0.3">
      <c r="A20" s="5" t="s">
        <v>12</v>
      </c>
      <c r="B20" s="5"/>
      <c r="C20" s="8">
        <f>SUM(C18:C19)</f>
        <v>139729615.60000002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400296512.11000001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f>'[1]Estado de Situación Financiera'!$F$23</f>
        <v>200740.09</v>
      </c>
    </row>
    <row r="27" spans="1:3" ht="16.5" thickBot="1" x14ac:dyDescent="0.3">
      <c r="A27" s="5" t="s">
        <v>17</v>
      </c>
      <c r="B27" s="5"/>
      <c r="C27" s="7">
        <f>SUM(C26)</f>
        <v>200740.09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/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3" ht="16.5" thickBot="1" x14ac:dyDescent="0.3">
      <c r="A33" s="5" t="s">
        <v>21</v>
      </c>
      <c r="B33" s="5"/>
      <c r="C33" s="7">
        <f>+C27+C31</f>
        <v>200740.09</v>
      </c>
    </row>
    <row r="34" spans="1:3" ht="16.5" thickTop="1" x14ac:dyDescent="0.25">
      <c r="A34" s="2"/>
      <c r="B34" s="2"/>
      <c r="C34" s="2"/>
    </row>
    <row r="35" spans="1:3" ht="15.75" x14ac:dyDescent="0.25">
      <c r="A35" s="4" t="s">
        <v>22</v>
      </c>
      <c r="B35" s="4"/>
      <c r="C35" s="2"/>
    </row>
    <row r="36" spans="1:3" ht="15.75" x14ac:dyDescent="0.25">
      <c r="A36" s="2" t="s">
        <v>23</v>
      </c>
      <c r="B36" s="2"/>
      <c r="C36" s="9">
        <f>'[1]Estado de Situación Financiera'!$F$30</f>
        <v>400095772.01999998</v>
      </c>
    </row>
    <row r="37" spans="1:3" ht="16.5" thickBot="1" x14ac:dyDescent="0.3">
      <c r="A37" s="5" t="s">
        <v>24</v>
      </c>
      <c r="B37" s="5"/>
      <c r="C37" s="7">
        <f>SUM(C36)</f>
        <v>400095772.01999998</v>
      </c>
    </row>
    <row r="38" spans="1:3" ht="16.5" thickTop="1" x14ac:dyDescent="0.25">
      <c r="A38" s="2"/>
      <c r="B38" s="2"/>
      <c r="C38" s="2"/>
    </row>
    <row r="39" spans="1:3" ht="16.5" thickBot="1" x14ac:dyDescent="0.3">
      <c r="A39" s="5" t="s">
        <v>25</v>
      </c>
      <c r="B39" s="5"/>
      <c r="C39" s="7">
        <f>+C33+C37</f>
        <v>400296512.10999995</v>
      </c>
    </row>
    <row r="40" spans="1:3" ht="16.5" thickTop="1" x14ac:dyDescent="0.25">
      <c r="A40" s="2"/>
      <c r="B40" s="2"/>
      <c r="C40" s="2"/>
    </row>
    <row r="41" spans="1:3" ht="15.75" x14ac:dyDescent="0.25">
      <c r="A41" s="2"/>
      <c r="B41" s="2"/>
      <c r="C41" s="2"/>
    </row>
    <row r="42" spans="1:3" ht="15.75" x14ac:dyDescent="0.25">
      <c r="A42" s="2"/>
      <c r="B42" s="2"/>
      <c r="C42" s="2"/>
    </row>
    <row r="43" spans="1:3" ht="15.75" x14ac:dyDescent="0.25">
      <c r="A43" s="2"/>
      <c r="B43" s="2"/>
      <c r="C43" s="2"/>
    </row>
    <row r="44" spans="1:3" ht="15.75" x14ac:dyDescent="0.25">
      <c r="A44" s="17" t="s">
        <v>28</v>
      </c>
      <c r="B44" s="12"/>
      <c r="C44" s="17" t="s">
        <v>27</v>
      </c>
    </row>
    <row r="45" spans="1:3" ht="15.75" x14ac:dyDescent="0.25">
      <c r="A45" s="18"/>
      <c r="B45" s="12"/>
      <c r="C45" s="18"/>
    </row>
    <row r="46" spans="1:3" ht="15.75" x14ac:dyDescent="0.25">
      <c r="A46" s="14" t="s">
        <v>30</v>
      </c>
      <c r="B46" s="2"/>
      <c r="C46" s="14" t="s">
        <v>31</v>
      </c>
    </row>
    <row r="47" spans="1:3" ht="15.75" x14ac:dyDescent="0.25">
      <c r="A47" s="2"/>
      <c r="B47" s="2"/>
      <c r="C47" s="2"/>
    </row>
    <row r="48" spans="1:3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5" t="s">
        <v>26</v>
      </c>
      <c r="B50" s="15"/>
      <c r="C50" s="15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2022</vt:lpstr>
      <vt:lpstr>'Septiembre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Carlos Rafael Castellanos Otaño</cp:lastModifiedBy>
  <cp:lastPrinted>2022-10-13T14:26:56Z</cp:lastPrinted>
  <dcterms:created xsi:type="dcterms:W3CDTF">2021-11-04T19:43:45Z</dcterms:created>
  <dcterms:modified xsi:type="dcterms:W3CDTF">2022-10-13T15:09:50Z</dcterms:modified>
</cp:coreProperties>
</file>